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pädagog. Angebot" sheetId="1" r:id="rId1"/>
    <sheet name="nicht pädagog. Angebot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<sst xmlns="http://schemas.openxmlformats.org/spreadsheetml/2006/main" count="62" uniqueCount="36">
  <si>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</si>
  <si>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</si>
  <si>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</si>
  <si>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</si>
  <si>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</si>
  <si>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</si>
  <si>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</si>
  <si>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</si>
  <si>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</si>
  <si>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</si>
  <si>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</si>
  <si>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</si>
  <si>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</si>
  <si>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</si>
  <si>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</si>
  <si>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</si>
  <si>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</si>
  <si>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</si>
  <si>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</si>
  <si>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</si>
  <si>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</si>
  <si>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</si>
  <si>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</si>
  <si>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</si>
  <si>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</si>
  <si>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</si>
  <si>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</si>
  <si>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r>
      <t xml:space="preserve">Einkünfte und Vermögen
</t>
    </r>
    <r>
      <rPr>
        <sz val="11"/>
        <rFont val="Arial"/>
        <family val="2"/>
      </rPr>
      <t xml:space="preserve">(Nettolohn, Ersatzeinkommen, Unterhaltsbeiträge, 
5 % des Nettovermögens, Geschäftsgewinn, Familienzulagen) </t>
    </r>
    <r>
      <rPr>
        <b/>
        <sz val="11"/>
        <rFont val="Arial"/>
        <family val="2"/>
      </rPr>
      <t>ohne Abzug für die Familiengrösse</t>
    </r>
  </si>
  <si>
    <r>
      <t xml:space="preserve">Einkünfte und Vermögen
</t>
    </r>
    <r>
      <rPr>
        <sz val="11"/>
        <rFont val="Arial"/>
        <family val="2"/>
      </rPr>
      <t xml:space="preserve">(Nettolohn, Ersatzeinkommen, Unterhaltsbeiträge, 
5 % des Nettovermögens, Geschäftsgewinn, Familienzulagen)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</si>
  <si>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t>* Hinweis: Ausser dem ME (massgebenden Einkommen) sind alle Werte fix, also für alle Familien gleich</t>
  </si>
  <si>
    <t>ME (massgebendes Einkommen) = CHF 82'400 abzüglich (4 x CHF 5'960) = CHF 58'560</t>
  </si>
  <si>
    <r>
      <t>Gebühr pro Betreuungsstunde = [(6.01 - 0.76) : (160'280 - 42'970)] x (58'560 - 42'970) + 0.76</t>
    </r>
    <r>
      <rPr>
        <b/>
        <sz val="11"/>
        <rFont val="Arial"/>
        <family val="2"/>
      </rPr>
      <t xml:space="preserve"> = CHF 1.46</t>
    </r>
  </si>
  <si>
    <r>
      <t xml:space="preserve">8.5 h Betreuung zu CHF 1.46 = CHF 12.41 plus Kosten für Mittagessen (3 x CHF 8 = CHF 24) = </t>
    </r>
    <r>
      <rPr>
        <b/>
        <sz val="11"/>
        <rFont val="Arial"/>
        <family val="2"/>
      </rPr>
      <t>CHF 36.41 pro Woche</t>
    </r>
  </si>
  <si>
    <t>Elterngebühren Tagesschulen ab 1. August 2017</t>
  </si>
  <si>
    <r>
      <t>Gebühr pro Betreuungsstunde = [(12.03 - 0.76) : (160'280 - 42'970)] x (58'560 - 42'970) + 0.76</t>
    </r>
    <r>
      <rPr>
        <b/>
        <sz val="11"/>
        <rFont val="Arial"/>
        <family val="2"/>
      </rPr>
      <t xml:space="preserve"> = CHF 2.26</t>
    </r>
  </si>
  <si>
    <r>
      <t xml:space="preserve">8.5 h Betreuung zu CHF 2.26 = CHF 19.21 plus Kosten für Mittagessen (3 x CHF 8 = CHF 24) = </t>
    </r>
    <r>
      <rPr>
        <b/>
        <sz val="11"/>
        <rFont val="Arial"/>
        <family val="2"/>
      </rPr>
      <t>CHF 43.21 pro Woche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</si>
</sst>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CHF]\ #,##0.0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4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54">
    <xf numFmtId="0" fontId="0" fillId="0" borderId="0" xfId="0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wrapText="1"/>
    </xf>
    <xf numFmtId="4" fontId="2" fillId="33" borderId="16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" fontId="2" fillId="33" borderId="13" xfId="0" applyNumberFormat="1" applyFont="1" applyFill="1" applyBorder="1" applyAlignment="1">
      <alignment wrapText="1"/>
    </xf>
    <xf numFmtId="170" fontId="0" fillId="33" borderId="0" xfId="0" applyNumberFormat="1" applyFill="1" applyBorder="1" applyAlignment="1" applyProtection="1">
      <alignment horizontal="left" vertical="center" indent="2"/>
      <protection locked="0"/>
    </xf>
    <xf numFmtId="0" fontId="2" fillId="33" borderId="0" xfId="0" applyFont="1" applyFill="1" applyAlignment="1">
      <alignment/>
    </xf>
    <xf numFmtId="170" fontId="0" fillId="33" borderId="0" xfId="0" applyNumberFormat="1" applyFont="1" applyFill="1" applyBorder="1" applyAlignment="1" applyProtection="1">
      <alignment horizontal="left" vertical="center" indent="2"/>
      <protection locked="0"/>
    </xf>
    <xf numFmtId="170" fontId="4" fillId="33" borderId="0" xfId="0" applyNumberFormat="1" applyFont="1" applyFill="1" applyBorder="1" applyAlignment="1" applyProtection="1">
      <alignment horizontal="left" vertical="center" indent="2"/>
      <protection locked="0"/>
    </xf>
    <xf numFmtId="4" fontId="0" fillId="33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 vertical="top" wrapText="1"/>
    </xf>
    <xf numFmtId="0" fontId="6" fillId="7" borderId="0" xfId="0" applyFont="1" applyFill="1" applyAlignment="1">
      <alignment/>
    </xf>
    <xf numFmtId="0" fontId="0" fillId="7" borderId="0" xfId="0" applyFont="1" applyFill="1" applyAlignment="1">
      <alignment/>
    </xf>
    <xf numFmtId="4" fontId="6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wrapText="1" shrinkToFi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170" fontId="0" fillId="33" borderId="0" xfId="0" applyNumberFormat="1" applyFill="1" applyBorder="1" applyAlignment="1" applyProtection="1">
      <alignment wrapText="1"/>
      <protection locked="0"/>
    </xf>
    <xf numFmtId="4" fontId="4" fillId="33" borderId="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34" borderId="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58575"/>
          <a:ext cx="6048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858625"/>
          <a:ext cx="6134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workbookViewId="0" topLeftCell="A1">
      <selection activeCell="A16" sqref="A16"/>
    </sheetView>
  </sheetViews>
  <sheetFormatPr defaultColWidth="6.7109375" defaultRowHeight="12.75"/>
  <cols>
    <col min="1" max="1" width="50.7109375" style="0" customWidth="1"/>
    <col min="2" max="8" width="15.421875" style="0" customWidth="1"/>
  </cols>
  <sheetData>
    <row r="2" ht="18">
      <c r="A2" s="9" t="s">
        <v>33</v>
      </c>
    </row>
    <row r="3" ht="18">
      <c r="A3" s="9" t="s">
        <v>22</v>
      </c>
    </row>
    <row r="4" ht="18">
      <c r="A4" s="9"/>
    </row>
    <row r="6" spans="1:8" s="17" customFormat="1" ht="15" customHeight="1">
      <c r="A6" s="38" t="s">
        <v>23</v>
      </c>
      <c r="B6" s="39"/>
      <c r="C6" s="39"/>
      <c r="D6" s="39"/>
      <c r="E6" s="39"/>
      <c r="F6" s="39"/>
      <c r="G6" s="39"/>
      <c r="H6" s="39"/>
    </row>
    <row r="7" spans="1:8" s="17" customFormat="1" ht="15" customHeight="1">
      <c r="A7" s="38" t="s">
        <v>14</v>
      </c>
      <c r="B7" s="39"/>
      <c r="C7" s="39"/>
      <c r="D7" s="39"/>
      <c r="E7" s="39"/>
      <c r="F7" s="39"/>
      <c r="G7" s="39"/>
      <c r="H7" s="39"/>
    </row>
    <row r="9" spans="1:8" ht="87.75">
      <c r="A9" s="18" t="s">
        <v>28</v>
      </c>
      <c r="B9" s="48" t="s">
        <v>9</v>
      </c>
      <c r="C9" s="48"/>
      <c r="D9" s="48"/>
      <c r="E9" s="48"/>
      <c r="F9" s="49"/>
      <c r="G9" s="49"/>
      <c r="H9" s="49"/>
    </row>
    <row r="10" spans="1:8" ht="14.25" hidden="1">
      <c r="A10" s="2"/>
      <c r="B10" s="3">
        <v>2</v>
      </c>
      <c r="C10" s="3">
        <v>3</v>
      </c>
      <c r="D10" s="3">
        <v>4</v>
      </c>
      <c r="E10" s="3">
        <v>5</v>
      </c>
      <c r="F10" s="4">
        <v>6</v>
      </c>
      <c r="G10" s="4">
        <v>7</v>
      </c>
      <c r="H10" s="4">
        <v>8</v>
      </c>
    </row>
    <row r="11" spans="1:8" ht="14.25" hidden="1">
      <c r="A11" s="2"/>
      <c r="B11" s="3"/>
      <c r="C11" s="3"/>
      <c r="D11" s="3"/>
      <c r="E11" s="3"/>
      <c r="F11" s="4"/>
      <c r="G11" s="4"/>
      <c r="H11" s="4"/>
    </row>
    <row r="12" spans="1:8" ht="14.25">
      <c r="A12" s="5"/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</row>
    <row r="13" spans="1:8" ht="14.25">
      <c r="A13" s="5"/>
      <c r="B13" s="6"/>
      <c r="C13" s="6"/>
      <c r="D13" s="6"/>
      <c r="E13" s="6"/>
      <c r="F13" s="6"/>
      <c r="G13" s="6"/>
      <c r="H13" s="6"/>
    </row>
    <row r="14" spans="1:8" ht="14.25">
      <c r="A14" s="5">
        <v>37000</v>
      </c>
      <c r="B14" s="7">
        <f aca="true" t="shared" si="0" ref="B14:B46">IF((($B$51-$B$52)/($B$53-$B$54)*($A14-$B$54)+$B$52)&lt;=$B$52,$B$52,IF((($B$51-$B$52)/($B$53-$B$54)*($A14-$B$54)+$B$52)&gt;=$B$51,$B$51,(($B$51-$B$52)/($B$53-$B$54)*($A14-$B$54)+$B$52)))</f>
        <v>0.76</v>
      </c>
      <c r="C14" s="7">
        <f aca="true" t="shared" si="1" ref="C14:C46">IF((($B$51-$B$52)/($B$53-$B$54)*($A14-C$10*$B$55-$B$54)+$B$52)&lt;=$B$52,$B$52,IF((($B$51-$B$52)/($B$53-$B$54)*($A14-C$10*$B$55-$B$54)+$B$52)&gt;=$B$51,$B$51,(($B$51-$B$52)/($B$53-$B$54)*($A14-C$10*$B$55-$B$54)+$B$52)))</f>
        <v>0.76</v>
      </c>
      <c r="D14" s="7">
        <f aca="true" t="shared" si="2" ref="D14:D46">IF((($B$51-$B$52)/($B$53-$B$54)*($A14-D$10*$B$56-$B$54)+$B$52)&lt;=$B$52,$B$52,IF((($B$51-$B$52)/($B$53-$B$54)*($A14-D$10*$B$56-$B$54)+$B$52)&gt;=$B$51,$B$51,(($B$51-$B$52)/($B$53-$B$54)*($A14-D$10*$B$56-$B$54)+$B$52)))</f>
        <v>0.76</v>
      </c>
      <c r="E14" s="7">
        <f aca="true" t="shared" si="3" ref="E14:E46">IF((($B$51-$B$52)/($B$53-$B$54)*($A14-E$10*$B$57-$B$54)+$B$52)&lt;=$B$52,$B$52,IF((($B$51-$B$52)/($B$53-$B$54)*($A14-E$10*$B$57-$B$54)+$B$52)&gt;=$B$51,$B$51,(($B$51-$B$52)/($B$53-$B$54)*($A14-E$10*$B$57-$B$54)+$B$52)))</f>
        <v>0.76</v>
      </c>
      <c r="F14" s="7">
        <f aca="true" t="shared" si="4" ref="F14:H33">IF((($B$51-$B$52)/($B$53-$B$54)*($A14-F$10*$B$58-$B$54)+$B$52)&lt;=$B$52,$B$52,IF((($B$51-$B$52)/($B$53-$B$54)*($A14-F$10*$B$58-$B$54)+$B$52)&gt;=$B$51,$B$51,(($B$51-$B$52)/($B$53-$B$54)*($A14-F$10*$B$58-$B$54)+$B$52)))</f>
        <v>0.76</v>
      </c>
      <c r="G14" s="7">
        <f t="shared" si="4"/>
        <v>0.76</v>
      </c>
      <c r="H14" s="7">
        <f t="shared" si="4"/>
        <v>0.76</v>
      </c>
    </row>
    <row r="15" spans="1:8" ht="14.25">
      <c r="A15" s="5">
        <v>42000</v>
      </c>
      <c r="B15" s="7">
        <f t="shared" si="0"/>
        <v>0.76</v>
      </c>
      <c r="C15" s="7">
        <f t="shared" si="1"/>
        <v>0.76</v>
      </c>
      <c r="D15" s="7">
        <f t="shared" si="2"/>
        <v>0.76</v>
      </c>
      <c r="E15" s="7">
        <f t="shared" si="3"/>
        <v>0.76</v>
      </c>
      <c r="F15" s="7">
        <f t="shared" si="4"/>
        <v>0.76</v>
      </c>
      <c r="G15" s="7">
        <f t="shared" si="4"/>
        <v>0.76</v>
      </c>
      <c r="H15" s="7">
        <f t="shared" si="4"/>
        <v>0.76</v>
      </c>
    </row>
    <row r="16" spans="1:8" ht="14.25">
      <c r="A16" s="5">
        <v>47000</v>
      </c>
      <c r="B16" s="7">
        <f t="shared" si="0"/>
        <v>1.1471630722018582</v>
      </c>
      <c r="C16" s="7">
        <f t="shared" si="1"/>
        <v>0.76</v>
      </c>
      <c r="D16" s="7">
        <f t="shared" si="2"/>
        <v>0.76</v>
      </c>
      <c r="E16" s="7">
        <f t="shared" si="3"/>
        <v>0.76</v>
      </c>
      <c r="F16" s="7">
        <f t="shared" si="4"/>
        <v>0.76</v>
      </c>
      <c r="G16" s="7">
        <f t="shared" si="4"/>
        <v>0.76</v>
      </c>
      <c r="H16" s="7">
        <f t="shared" si="4"/>
        <v>0.76</v>
      </c>
    </row>
    <row r="17" spans="1:8" ht="14.25">
      <c r="A17" s="5">
        <v>52000</v>
      </c>
      <c r="B17" s="7">
        <f t="shared" si="0"/>
        <v>1.627514278407638</v>
      </c>
      <c r="C17" s="7">
        <f t="shared" si="1"/>
        <v>0.76</v>
      </c>
      <c r="D17" s="7">
        <f t="shared" si="2"/>
        <v>0.76</v>
      </c>
      <c r="E17" s="7">
        <f t="shared" si="3"/>
        <v>0.76</v>
      </c>
      <c r="F17" s="7">
        <f t="shared" si="4"/>
        <v>0.76</v>
      </c>
      <c r="G17" s="7">
        <f t="shared" si="4"/>
        <v>0.76</v>
      </c>
      <c r="H17" s="7">
        <f t="shared" si="4"/>
        <v>0.76</v>
      </c>
    </row>
    <row r="18" spans="1:8" ht="14.25">
      <c r="A18" s="5">
        <v>57000</v>
      </c>
      <c r="B18" s="7">
        <f t="shared" si="0"/>
        <v>2.1078654846134173</v>
      </c>
      <c r="C18" s="7">
        <f t="shared" si="1"/>
        <v>1.01266473446424</v>
      </c>
      <c r="D18" s="7">
        <f t="shared" si="2"/>
        <v>0.76</v>
      </c>
      <c r="E18" s="7">
        <f t="shared" si="3"/>
        <v>0.76</v>
      </c>
      <c r="F18" s="7">
        <f t="shared" si="4"/>
        <v>0.76</v>
      </c>
      <c r="G18" s="7">
        <f t="shared" si="4"/>
        <v>0.76</v>
      </c>
      <c r="H18" s="7">
        <f t="shared" si="4"/>
        <v>0.76</v>
      </c>
    </row>
    <row r="19" spans="1:8" ht="14.25">
      <c r="A19" s="5">
        <v>62000</v>
      </c>
      <c r="B19" s="7">
        <f t="shared" si="0"/>
        <v>2.588216690819197</v>
      </c>
      <c r="C19" s="7">
        <f t="shared" si="1"/>
        <v>1.4930159406700196</v>
      </c>
      <c r="D19" s="7">
        <f t="shared" si="2"/>
        <v>0.76</v>
      </c>
      <c r="E19" s="7">
        <f t="shared" si="3"/>
        <v>0.76</v>
      </c>
      <c r="F19" s="7">
        <f t="shared" si="4"/>
        <v>0.76</v>
      </c>
      <c r="G19" s="7">
        <f t="shared" si="4"/>
        <v>0.76</v>
      </c>
      <c r="H19" s="7">
        <f t="shared" si="4"/>
        <v>0.76</v>
      </c>
    </row>
    <row r="20" spans="1:8" ht="14.25">
      <c r="A20" s="5">
        <v>67000</v>
      </c>
      <c r="B20" s="7">
        <f t="shared" si="0"/>
        <v>3.068567897024977</v>
      </c>
      <c r="C20" s="7">
        <f t="shared" si="1"/>
        <v>1.9733671468757992</v>
      </c>
      <c r="D20" s="7">
        <f t="shared" si="2"/>
        <v>0.7782533458358196</v>
      </c>
      <c r="E20" s="7">
        <f t="shared" si="3"/>
        <v>0.76</v>
      </c>
      <c r="F20" s="7">
        <f t="shared" si="4"/>
        <v>0.76</v>
      </c>
      <c r="G20" s="7">
        <f t="shared" si="4"/>
        <v>0.76</v>
      </c>
      <c r="H20" s="7">
        <f t="shared" si="4"/>
        <v>0.76</v>
      </c>
    </row>
    <row r="21" spans="1:8" ht="14.25">
      <c r="A21" s="5">
        <v>72000</v>
      </c>
      <c r="B21" s="7">
        <f t="shared" si="0"/>
        <v>3.548919103230756</v>
      </c>
      <c r="C21" s="7">
        <f t="shared" si="1"/>
        <v>2.4537183530815785</v>
      </c>
      <c r="D21" s="7">
        <f t="shared" si="2"/>
        <v>1.2586045520415992</v>
      </c>
      <c r="E21" s="7">
        <f t="shared" si="3"/>
        <v>0.76</v>
      </c>
      <c r="F21" s="7">
        <f t="shared" si="4"/>
        <v>0.76</v>
      </c>
      <c r="G21" s="7">
        <f t="shared" si="4"/>
        <v>0.76</v>
      </c>
      <c r="H21" s="7">
        <f t="shared" si="4"/>
        <v>0.76</v>
      </c>
    </row>
    <row r="22" spans="1:8" ht="14.25">
      <c r="A22" s="5">
        <v>77000</v>
      </c>
      <c r="B22" s="7">
        <f t="shared" si="0"/>
        <v>4.029270309436535</v>
      </c>
      <c r="C22" s="7">
        <f t="shared" si="1"/>
        <v>2.9340695592873587</v>
      </c>
      <c r="D22" s="7">
        <f t="shared" si="2"/>
        <v>1.7389557582473787</v>
      </c>
      <c r="E22" s="7">
        <f t="shared" si="3"/>
        <v>0.76</v>
      </c>
      <c r="F22" s="7">
        <f t="shared" si="4"/>
        <v>0.76</v>
      </c>
      <c r="G22" s="7">
        <f t="shared" si="4"/>
        <v>0.76</v>
      </c>
      <c r="H22" s="7">
        <f t="shared" si="4"/>
        <v>0.76</v>
      </c>
    </row>
    <row r="23" spans="1:8" ht="14.25">
      <c r="A23" s="5">
        <v>82000</v>
      </c>
      <c r="B23" s="7">
        <f t="shared" si="0"/>
        <v>4.509621515642316</v>
      </c>
      <c r="C23" s="7">
        <f t="shared" si="1"/>
        <v>3.414420765493138</v>
      </c>
      <c r="D23" s="7">
        <f t="shared" si="2"/>
        <v>2.2193069644531582</v>
      </c>
      <c r="E23" s="7">
        <f t="shared" si="3"/>
        <v>1.1279490239536272</v>
      </c>
      <c r="F23" s="7">
        <f t="shared" si="4"/>
        <v>0.76</v>
      </c>
      <c r="G23" s="7">
        <f t="shared" si="4"/>
        <v>0.76</v>
      </c>
      <c r="H23" s="7">
        <f t="shared" si="4"/>
        <v>0.76</v>
      </c>
    </row>
    <row r="24" spans="1:8" ht="14.25">
      <c r="A24" s="5">
        <v>87000</v>
      </c>
      <c r="B24" s="7">
        <f t="shared" si="0"/>
        <v>4.989972721848095</v>
      </c>
      <c r="C24" s="7">
        <f t="shared" si="1"/>
        <v>3.8947719716989173</v>
      </c>
      <c r="D24" s="7">
        <f t="shared" si="2"/>
        <v>2.699658170658938</v>
      </c>
      <c r="E24" s="7">
        <f t="shared" si="3"/>
        <v>1.6083002301594067</v>
      </c>
      <c r="F24" s="7">
        <f t="shared" si="4"/>
        <v>0.76</v>
      </c>
      <c r="G24" s="7">
        <f t="shared" si="4"/>
        <v>0.76</v>
      </c>
      <c r="H24" s="7">
        <f t="shared" si="4"/>
        <v>0.76</v>
      </c>
    </row>
    <row r="25" spans="1:8" ht="14.25">
      <c r="A25" s="5">
        <v>92000</v>
      </c>
      <c r="B25" s="7">
        <f t="shared" si="0"/>
        <v>5.470323928053874</v>
      </c>
      <c r="C25" s="7">
        <f t="shared" si="1"/>
        <v>4.375123177904697</v>
      </c>
      <c r="D25" s="7">
        <f t="shared" si="2"/>
        <v>3.1800093768647173</v>
      </c>
      <c r="E25" s="7">
        <f t="shared" si="3"/>
        <v>2.0886514363651862</v>
      </c>
      <c r="F25" s="7">
        <f t="shared" si="4"/>
        <v>1.1010493564061035</v>
      </c>
      <c r="G25" s="7">
        <f t="shared" si="4"/>
        <v>0.76</v>
      </c>
      <c r="H25" s="7">
        <f t="shared" si="4"/>
        <v>0.76</v>
      </c>
    </row>
    <row r="26" spans="1:8" ht="14.25">
      <c r="A26" s="5">
        <v>97000</v>
      </c>
      <c r="B26" s="7">
        <f t="shared" si="0"/>
        <v>5.9506751342596536</v>
      </c>
      <c r="C26" s="7">
        <f t="shared" si="1"/>
        <v>4.855474384110476</v>
      </c>
      <c r="D26" s="7">
        <f t="shared" si="2"/>
        <v>3.6603605830704966</v>
      </c>
      <c r="E26" s="7">
        <f t="shared" si="3"/>
        <v>2.5690026425709656</v>
      </c>
      <c r="F26" s="7">
        <f t="shared" si="4"/>
        <v>1.581400562611883</v>
      </c>
      <c r="G26" s="7">
        <f t="shared" si="4"/>
        <v>0.8531881340039212</v>
      </c>
      <c r="H26" s="7">
        <f t="shared" si="4"/>
        <v>0.76</v>
      </c>
    </row>
    <row r="27" spans="1:8" ht="14.25">
      <c r="A27" s="5">
        <v>102000</v>
      </c>
      <c r="B27" s="7">
        <f t="shared" si="0"/>
        <v>6.431026340465433</v>
      </c>
      <c r="C27" s="7">
        <f t="shared" si="1"/>
        <v>5.335825590316256</v>
      </c>
      <c r="D27" s="7">
        <f t="shared" si="2"/>
        <v>4.140711789276277</v>
      </c>
      <c r="E27" s="7">
        <f t="shared" si="3"/>
        <v>3.0493538487767458</v>
      </c>
      <c r="F27" s="7">
        <f t="shared" si="4"/>
        <v>2.0617517688176625</v>
      </c>
      <c r="G27" s="7">
        <f t="shared" si="4"/>
        <v>1.3335393402097009</v>
      </c>
      <c r="H27" s="7">
        <f t="shared" si="4"/>
        <v>0.76</v>
      </c>
    </row>
    <row r="28" spans="1:8" ht="14.25">
      <c r="A28" s="5">
        <v>107000</v>
      </c>
      <c r="B28" s="7">
        <f t="shared" si="0"/>
        <v>6.911377546671213</v>
      </c>
      <c r="C28" s="7">
        <f t="shared" si="1"/>
        <v>5.8161767965220355</v>
      </c>
      <c r="D28" s="7">
        <f t="shared" si="2"/>
        <v>4.621062995482056</v>
      </c>
      <c r="E28" s="7">
        <f t="shared" si="3"/>
        <v>3.529705054982525</v>
      </c>
      <c r="F28" s="7">
        <f t="shared" si="4"/>
        <v>2.5421029750234423</v>
      </c>
      <c r="G28" s="7">
        <f t="shared" si="4"/>
        <v>1.8138905464154804</v>
      </c>
      <c r="H28" s="7">
        <f t="shared" si="4"/>
        <v>1.0856781178075186</v>
      </c>
    </row>
    <row r="29" spans="1:8" ht="14.25">
      <c r="A29" s="5">
        <v>112000</v>
      </c>
      <c r="B29" s="7">
        <f t="shared" si="0"/>
        <v>7.391728752876992</v>
      </c>
      <c r="C29" s="7">
        <f t="shared" si="1"/>
        <v>6.296528002727815</v>
      </c>
      <c r="D29" s="7">
        <f t="shared" si="2"/>
        <v>5.101414201687835</v>
      </c>
      <c r="E29" s="7">
        <f t="shared" si="3"/>
        <v>4.010056261188304</v>
      </c>
      <c r="F29" s="7">
        <f t="shared" si="4"/>
        <v>3.0224541812292216</v>
      </c>
      <c r="G29" s="7">
        <f t="shared" si="4"/>
        <v>2.29424175262126</v>
      </c>
      <c r="H29" s="7">
        <f t="shared" si="4"/>
        <v>1.566029324013298</v>
      </c>
    </row>
    <row r="30" spans="1:8" ht="14.25">
      <c r="A30" s="5">
        <v>117000</v>
      </c>
      <c r="B30" s="7">
        <f t="shared" si="0"/>
        <v>7.872079959082772</v>
      </c>
      <c r="C30" s="7">
        <f t="shared" si="1"/>
        <v>6.776879208933594</v>
      </c>
      <c r="D30" s="7">
        <f t="shared" si="2"/>
        <v>5.581765407893615</v>
      </c>
      <c r="E30" s="7">
        <f t="shared" si="3"/>
        <v>4.490407467394084</v>
      </c>
      <c r="F30" s="7">
        <f t="shared" si="4"/>
        <v>3.502805387435001</v>
      </c>
      <c r="G30" s="7">
        <f t="shared" si="4"/>
        <v>2.7745929588270393</v>
      </c>
      <c r="H30" s="7">
        <f t="shared" si="4"/>
        <v>2.0463805302190776</v>
      </c>
    </row>
    <row r="31" spans="1:8" ht="14.25">
      <c r="A31" s="5">
        <v>122000</v>
      </c>
      <c r="B31" s="7">
        <f t="shared" si="0"/>
        <v>8.352431165288552</v>
      </c>
      <c r="C31" s="7">
        <f t="shared" si="1"/>
        <v>7.257230415139374</v>
      </c>
      <c r="D31" s="7">
        <f t="shared" si="2"/>
        <v>6.062116614099394</v>
      </c>
      <c r="E31" s="7">
        <f t="shared" si="3"/>
        <v>4.970758673599863</v>
      </c>
      <c r="F31" s="7">
        <f t="shared" si="4"/>
        <v>3.983156593640781</v>
      </c>
      <c r="G31" s="7">
        <f t="shared" si="4"/>
        <v>3.2549441650328186</v>
      </c>
      <c r="H31" s="7">
        <f t="shared" si="4"/>
        <v>2.526731736424857</v>
      </c>
    </row>
    <row r="32" spans="1:8" ht="14.25">
      <c r="A32" s="5">
        <v>127000</v>
      </c>
      <c r="B32" s="7">
        <f t="shared" si="0"/>
        <v>8.83278237149433</v>
      </c>
      <c r="C32" s="7">
        <f t="shared" si="1"/>
        <v>7.737581621345154</v>
      </c>
      <c r="D32" s="7">
        <f t="shared" si="2"/>
        <v>6.542467820305174</v>
      </c>
      <c r="E32" s="7">
        <f t="shared" si="3"/>
        <v>5.451109879805643</v>
      </c>
      <c r="F32" s="7">
        <f t="shared" si="4"/>
        <v>4.46350779984656</v>
      </c>
      <c r="G32" s="7">
        <f t="shared" si="4"/>
        <v>3.735295371238599</v>
      </c>
      <c r="H32" s="7">
        <f t="shared" si="4"/>
        <v>3.007082942630637</v>
      </c>
    </row>
    <row r="33" spans="1:8" ht="14.25">
      <c r="A33" s="5">
        <v>132000</v>
      </c>
      <c r="B33" s="7">
        <f t="shared" si="0"/>
        <v>9.31313357770011</v>
      </c>
      <c r="C33" s="7">
        <f t="shared" si="1"/>
        <v>8.217932827550934</v>
      </c>
      <c r="D33" s="7">
        <f t="shared" si="2"/>
        <v>7.022819026510954</v>
      </c>
      <c r="E33" s="7">
        <f t="shared" si="3"/>
        <v>5.9314610860114225</v>
      </c>
      <c r="F33" s="7">
        <f t="shared" si="4"/>
        <v>4.94385900605234</v>
      </c>
      <c r="G33" s="7">
        <f t="shared" si="4"/>
        <v>4.215646577444378</v>
      </c>
      <c r="H33" s="7">
        <f t="shared" si="4"/>
        <v>3.4874341488364164</v>
      </c>
    </row>
    <row r="34" spans="1:8" ht="14.25">
      <c r="A34" s="5">
        <v>137000</v>
      </c>
      <c r="B34" s="7">
        <f t="shared" si="0"/>
        <v>9.79348478390589</v>
      </c>
      <c r="C34" s="7">
        <f t="shared" si="1"/>
        <v>8.698284033756714</v>
      </c>
      <c r="D34" s="7">
        <f t="shared" si="2"/>
        <v>7.503170232716733</v>
      </c>
      <c r="E34" s="7">
        <f t="shared" si="3"/>
        <v>6.411812292217202</v>
      </c>
      <c r="F34" s="7">
        <f aca="true" t="shared" si="5" ref="F34:H46">IF((($B$51-$B$52)/($B$53-$B$54)*($A34-F$10*$B$58-$B$54)+$B$52)&lt;=$B$52,$B$52,IF((($B$51-$B$52)/($B$53-$B$54)*($A34-F$10*$B$58-$B$54)+$B$52)&gt;=$B$51,$B$51,(($B$51-$B$52)/($B$53-$B$54)*($A34-F$10*$B$58-$B$54)+$B$52)))</f>
        <v>5.424210212258119</v>
      </c>
      <c r="G34" s="7">
        <f t="shared" si="5"/>
        <v>4.695997783650157</v>
      </c>
      <c r="H34" s="7">
        <f t="shared" si="5"/>
        <v>3.9677853550421958</v>
      </c>
    </row>
    <row r="35" spans="1:8" ht="14.25">
      <c r="A35" s="5">
        <v>142000</v>
      </c>
      <c r="B35" s="7">
        <f t="shared" si="0"/>
        <v>10.27383599011167</v>
      </c>
      <c r="C35" s="7">
        <f t="shared" si="1"/>
        <v>9.178635239962492</v>
      </c>
      <c r="D35" s="7">
        <f t="shared" si="2"/>
        <v>7.983521438922513</v>
      </c>
      <c r="E35" s="7">
        <f t="shared" si="3"/>
        <v>6.892163498422981</v>
      </c>
      <c r="F35" s="7">
        <f t="shared" si="5"/>
        <v>5.904561418463898</v>
      </c>
      <c r="G35" s="7">
        <f t="shared" si="5"/>
        <v>5.176348989855937</v>
      </c>
      <c r="H35" s="7">
        <f t="shared" si="5"/>
        <v>4.448136561247975</v>
      </c>
    </row>
    <row r="36" spans="1:8" ht="14.25">
      <c r="A36" s="5">
        <v>147000</v>
      </c>
      <c r="B36" s="7">
        <f t="shared" si="0"/>
        <v>10.75418719631745</v>
      </c>
      <c r="C36" s="7">
        <f t="shared" si="1"/>
        <v>9.658986446168273</v>
      </c>
      <c r="D36" s="7">
        <f t="shared" si="2"/>
        <v>8.463872645128292</v>
      </c>
      <c r="E36" s="7">
        <f t="shared" si="3"/>
        <v>7.372514704628761</v>
      </c>
      <c r="F36" s="7">
        <f t="shared" si="5"/>
        <v>6.384912624669679</v>
      </c>
      <c r="G36" s="7">
        <f t="shared" si="5"/>
        <v>5.656700196061717</v>
      </c>
      <c r="H36" s="7">
        <f t="shared" si="5"/>
        <v>4.928487767453754</v>
      </c>
    </row>
    <row r="37" spans="1:8" ht="14.25">
      <c r="A37" s="5">
        <v>152000</v>
      </c>
      <c r="B37" s="7">
        <f t="shared" si="0"/>
        <v>11.23453840252323</v>
      </c>
      <c r="C37" s="7">
        <f t="shared" si="1"/>
        <v>10.139337652374051</v>
      </c>
      <c r="D37" s="7">
        <f t="shared" si="2"/>
        <v>8.944223851334073</v>
      </c>
      <c r="E37" s="7">
        <f t="shared" si="3"/>
        <v>7.852865910834541</v>
      </c>
      <c r="F37" s="7">
        <f t="shared" si="5"/>
        <v>6.865263830875458</v>
      </c>
      <c r="G37" s="7">
        <f t="shared" si="5"/>
        <v>6.137051402267496</v>
      </c>
      <c r="H37" s="7">
        <f t="shared" si="5"/>
        <v>5.408838973659535</v>
      </c>
    </row>
    <row r="38" spans="1:8" ht="14.25">
      <c r="A38" s="5">
        <v>157000</v>
      </c>
      <c r="B38" s="7">
        <f t="shared" si="0"/>
        <v>11.714889608729008</v>
      </c>
      <c r="C38" s="7">
        <f t="shared" si="1"/>
        <v>10.619688858579831</v>
      </c>
      <c r="D38" s="7">
        <f t="shared" si="2"/>
        <v>9.424575057539851</v>
      </c>
      <c r="E38" s="7">
        <f t="shared" si="3"/>
        <v>8.33321711704032</v>
      </c>
      <c r="F38" s="7">
        <f t="shared" si="5"/>
        <v>7.345615037081237</v>
      </c>
      <c r="G38" s="7">
        <f t="shared" si="5"/>
        <v>6.6174026084732755</v>
      </c>
      <c r="H38" s="7">
        <f t="shared" si="5"/>
        <v>5.889190179865314</v>
      </c>
    </row>
    <row r="39" spans="1:8" ht="14.25">
      <c r="A39" s="5">
        <v>162000</v>
      </c>
      <c r="B39" s="7">
        <f t="shared" si="0"/>
        <v>12.03</v>
      </c>
      <c r="C39" s="7">
        <f t="shared" si="1"/>
        <v>11.10004006478561</v>
      </c>
      <c r="D39" s="7">
        <f t="shared" si="2"/>
        <v>9.904926263745631</v>
      </c>
      <c r="E39" s="7">
        <f t="shared" si="3"/>
        <v>8.8135683232461</v>
      </c>
      <c r="F39" s="7">
        <f t="shared" si="5"/>
        <v>7.825966243287017</v>
      </c>
      <c r="G39" s="7">
        <f t="shared" si="5"/>
        <v>7.097753814679055</v>
      </c>
      <c r="H39" s="7">
        <f t="shared" si="5"/>
        <v>6.369541386071093</v>
      </c>
    </row>
    <row r="40" spans="1:8" ht="14.25">
      <c r="A40" s="5">
        <v>167000</v>
      </c>
      <c r="B40" s="7">
        <f t="shared" si="0"/>
        <v>12.03</v>
      </c>
      <c r="C40" s="7">
        <f t="shared" si="1"/>
        <v>11.58039127099139</v>
      </c>
      <c r="D40" s="7">
        <f t="shared" si="2"/>
        <v>10.38527746995141</v>
      </c>
      <c r="E40" s="7">
        <f t="shared" si="3"/>
        <v>9.293919529451879</v>
      </c>
      <c r="F40" s="7">
        <f t="shared" si="5"/>
        <v>8.306317449492797</v>
      </c>
      <c r="G40" s="7">
        <f t="shared" si="5"/>
        <v>7.578105020884835</v>
      </c>
      <c r="H40" s="7">
        <f t="shared" si="5"/>
        <v>6.8498925922768725</v>
      </c>
    </row>
    <row r="41" spans="1:8" ht="14.25">
      <c r="A41" s="5">
        <v>172000</v>
      </c>
      <c r="B41" s="7">
        <f t="shared" si="0"/>
        <v>12.03</v>
      </c>
      <c r="C41" s="7">
        <f t="shared" si="1"/>
        <v>12.03</v>
      </c>
      <c r="D41" s="7">
        <f t="shared" si="2"/>
        <v>10.86562867615719</v>
      </c>
      <c r="E41" s="7">
        <f t="shared" si="3"/>
        <v>9.774270735657659</v>
      </c>
      <c r="F41" s="7">
        <f t="shared" si="5"/>
        <v>8.786668655698577</v>
      </c>
      <c r="G41" s="7">
        <f t="shared" si="5"/>
        <v>8.058456227090614</v>
      </c>
      <c r="H41" s="7">
        <f t="shared" si="5"/>
        <v>7.330243798482653</v>
      </c>
    </row>
    <row r="42" spans="1:8" ht="14.25">
      <c r="A42" s="5">
        <v>177000</v>
      </c>
      <c r="B42" s="7">
        <f t="shared" si="0"/>
        <v>12.03</v>
      </c>
      <c r="C42" s="7">
        <f t="shared" si="1"/>
        <v>12.03</v>
      </c>
      <c r="D42" s="7">
        <f t="shared" si="2"/>
        <v>11.34597988236297</v>
      </c>
      <c r="E42" s="7">
        <f t="shared" si="3"/>
        <v>10.254621941863439</v>
      </c>
      <c r="F42" s="7">
        <f t="shared" si="5"/>
        <v>9.267019861904355</v>
      </c>
      <c r="G42" s="7">
        <f t="shared" si="5"/>
        <v>8.538807433296395</v>
      </c>
      <c r="H42" s="7">
        <f t="shared" si="5"/>
        <v>7.810595004688432</v>
      </c>
    </row>
    <row r="43" spans="1:8" ht="14.25">
      <c r="A43" s="5">
        <v>182000</v>
      </c>
      <c r="B43" s="7">
        <f t="shared" si="0"/>
        <v>12.03</v>
      </c>
      <c r="C43" s="7">
        <f t="shared" si="1"/>
        <v>12.03</v>
      </c>
      <c r="D43" s="7">
        <f t="shared" si="2"/>
        <v>11.826331088568748</v>
      </c>
      <c r="E43" s="7">
        <f t="shared" si="3"/>
        <v>10.734973148069217</v>
      </c>
      <c r="F43" s="7">
        <f t="shared" si="5"/>
        <v>9.747371068110136</v>
      </c>
      <c r="G43" s="7">
        <f t="shared" si="5"/>
        <v>9.019158639502173</v>
      </c>
      <c r="H43" s="7">
        <f t="shared" si="5"/>
        <v>8.290946210894212</v>
      </c>
    </row>
    <row r="44" spans="1:8" ht="14.25">
      <c r="A44" s="5">
        <v>187000</v>
      </c>
      <c r="B44" s="7">
        <f t="shared" si="0"/>
        <v>12.03</v>
      </c>
      <c r="C44" s="7">
        <f t="shared" si="1"/>
        <v>12.03</v>
      </c>
      <c r="D44" s="7">
        <f t="shared" si="2"/>
        <v>12.03</v>
      </c>
      <c r="E44" s="7">
        <f t="shared" si="3"/>
        <v>11.215324354274998</v>
      </c>
      <c r="F44" s="7">
        <f t="shared" si="5"/>
        <v>10.227722274315914</v>
      </c>
      <c r="G44" s="7">
        <f t="shared" si="5"/>
        <v>9.499509845707953</v>
      </c>
      <c r="H44" s="7">
        <f t="shared" si="5"/>
        <v>8.77129741709999</v>
      </c>
    </row>
    <row r="45" spans="1:8" ht="14.25">
      <c r="A45" s="5">
        <v>192000</v>
      </c>
      <c r="B45" s="7">
        <f t="shared" si="0"/>
        <v>12.03</v>
      </c>
      <c r="C45" s="7">
        <f t="shared" si="1"/>
        <v>12.03</v>
      </c>
      <c r="D45" s="7">
        <f t="shared" si="2"/>
        <v>12.03</v>
      </c>
      <c r="E45" s="7">
        <f t="shared" si="3"/>
        <v>11.695675560480778</v>
      </c>
      <c r="F45" s="7">
        <f t="shared" si="5"/>
        <v>10.708073480521694</v>
      </c>
      <c r="G45" s="7">
        <f t="shared" si="5"/>
        <v>9.979861051913732</v>
      </c>
      <c r="H45" s="7">
        <f t="shared" si="5"/>
        <v>9.25164862330577</v>
      </c>
    </row>
    <row r="46" spans="1:8" ht="14.25">
      <c r="A46" s="5">
        <v>197000</v>
      </c>
      <c r="B46" s="7">
        <f t="shared" si="0"/>
        <v>12.03</v>
      </c>
      <c r="C46" s="7">
        <f t="shared" si="1"/>
        <v>12.03</v>
      </c>
      <c r="D46" s="7">
        <f t="shared" si="2"/>
        <v>12.03</v>
      </c>
      <c r="E46" s="7">
        <f t="shared" si="3"/>
        <v>12.03</v>
      </c>
      <c r="F46" s="7">
        <f t="shared" si="5"/>
        <v>11.188424686727474</v>
      </c>
      <c r="G46" s="7">
        <f t="shared" si="5"/>
        <v>10.460212258119512</v>
      </c>
      <c r="H46" s="7">
        <f t="shared" si="5"/>
        <v>9.731999829511551</v>
      </c>
    </row>
    <row r="49" spans="1:8" ht="15">
      <c r="A49" s="22" t="s">
        <v>15</v>
      </c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4.25">
      <c r="A51" s="24" t="s">
        <v>24</v>
      </c>
      <c r="B51" s="25">
        <v>12.03</v>
      </c>
      <c r="C51" s="23"/>
      <c r="D51" s="23"/>
      <c r="E51" s="23"/>
      <c r="F51" s="23"/>
      <c r="G51" s="23"/>
      <c r="H51" s="23"/>
    </row>
    <row r="52" spans="1:8" ht="14.25">
      <c r="A52" s="26" t="s">
        <v>18</v>
      </c>
      <c r="B52" s="27">
        <v>0.76</v>
      </c>
      <c r="C52" s="23"/>
      <c r="D52" s="23"/>
      <c r="E52" s="23"/>
      <c r="F52" s="23"/>
      <c r="G52" s="23"/>
      <c r="H52" s="23"/>
    </row>
    <row r="53" spans="1:9" ht="28.5" customHeight="1">
      <c r="A53" s="28" t="s">
        <v>19</v>
      </c>
      <c r="B53" s="29">
        <v>160280</v>
      </c>
      <c r="C53" s="23"/>
      <c r="D53" s="23"/>
      <c r="E53" s="23"/>
      <c r="F53" s="23"/>
      <c r="G53" s="30"/>
      <c r="H53" s="30"/>
      <c r="I53" s="10"/>
    </row>
    <row r="54" spans="1:9" ht="14.25">
      <c r="A54" s="31" t="s">
        <v>20</v>
      </c>
      <c r="B54" s="27">
        <v>42970</v>
      </c>
      <c r="C54" s="23"/>
      <c r="D54" s="23"/>
      <c r="E54" s="23"/>
      <c r="F54" s="23"/>
      <c r="G54" s="30"/>
      <c r="H54" s="32"/>
      <c r="I54" s="10"/>
    </row>
    <row r="55" spans="1:9" ht="21.75" customHeight="1">
      <c r="A55" s="26" t="s">
        <v>7</v>
      </c>
      <c r="B55" s="27">
        <v>3800</v>
      </c>
      <c r="C55" s="33" t="s">
        <v>10</v>
      </c>
      <c r="D55" s="33"/>
      <c r="E55" s="33"/>
      <c r="F55" s="23"/>
      <c r="G55" s="30"/>
      <c r="H55" s="32"/>
      <c r="I55" s="10"/>
    </row>
    <row r="56" spans="1:9" ht="14.25">
      <c r="A56" s="23"/>
      <c r="B56" s="29">
        <v>5960</v>
      </c>
      <c r="C56" s="33" t="s">
        <v>11</v>
      </c>
      <c r="D56" s="33"/>
      <c r="E56" s="33"/>
      <c r="F56" s="23"/>
      <c r="G56" s="30"/>
      <c r="H56" s="34"/>
      <c r="I56" s="10"/>
    </row>
    <row r="57" spans="1:9" ht="14.25">
      <c r="A57" s="23"/>
      <c r="B57" s="29">
        <v>7040</v>
      </c>
      <c r="C57" s="33" t="s">
        <v>12</v>
      </c>
      <c r="D57" s="33"/>
      <c r="E57" s="33"/>
      <c r="F57" s="23"/>
      <c r="G57" s="35"/>
      <c r="H57" s="23"/>
      <c r="I57" s="10"/>
    </row>
    <row r="58" spans="1:9" ht="14.25">
      <c r="A58" s="23"/>
      <c r="B58" s="29">
        <v>7580</v>
      </c>
      <c r="C58" s="33" t="s">
        <v>13</v>
      </c>
      <c r="D58" s="33"/>
      <c r="E58" s="33"/>
      <c r="F58" s="23"/>
      <c r="G58" s="30"/>
      <c r="H58" s="30"/>
      <c r="I58" s="10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36" t="s">
        <v>29</v>
      </c>
      <c r="B70" s="23"/>
      <c r="C70" s="23"/>
      <c r="D70" s="23"/>
      <c r="E70" s="23"/>
      <c r="F70" s="23"/>
      <c r="G70" s="23"/>
      <c r="H70" s="23"/>
    </row>
    <row r="73" spans="1:7" ht="15">
      <c r="A73" s="15" t="s">
        <v>26</v>
      </c>
      <c r="B73" s="1"/>
      <c r="C73" s="1"/>
      <c r="D73" s="1"/>
      <c r="E73" s="1"/>
      <c r="F73" s="1"/>
      <c r="G73" s="16"/>
    </row>
    <row r="74" spans="1:7" ht="15">
      <c r="A74" s="15"/>
      <c r="B74" s="1"/>
      <c r="C74" s="1"/>
      <c r="D74" s="1"/>
      <c r="E74" s="1"/>
      <c r="F74" s="1"/>
      <c r="G74" s="16"/>
    </row>
    <row r="75" spans="1:7" s="16" customFormat="1" ht="14.25">
      <c r="A75" s="20" t="s">
        <v>25</v>
      </c>
      <c r="B75" s="1"/>
      <c r="C75" s="1"/>
      <c r="D75" s="1"/>
      <c r="E75" s="1"/>
      <c r="F75" s="1"/>
      <c r="G75" s="1"/>
    </row>
    <row r="76" spans="1:7" ht="14.25">
      <c r="A76" s="16" t="s">
        <v>21</v>
      </c>
      <c r="B76" s="16"/>
      <c r="C76" s="16"/>
      <c r="D76" s="16"/>
      <c r="E76" s="16"/>
      <c r="F76" s="16"/>
      <c r="G76" s="16"/>
    </row>
    <row r="77" spans="1:7" ht="14.25">
      <c r="A77" s="16" t="s">
        <v>8</v>
      </c>
      <c r="B77" s="16"/>
      <c r="C77" s="16"/>
      <c r="D77" s="16"/>
      <c r="E77" s="16"/>
      <c r="F77" s="16"/>
      <c r="G77" s="16"/>
    </row>
    <row r="78" spans="1:7" ht="14.25">
      <c r="A78" s="16"/>
      <c r="B78" s="16"/>
      <c r="C78" s="16"/>
      <c r="D78" s="16"/>
      <c r="E78" s="16"/>
      <c r="F78" s="16"/>
      <c r="G78" s="16"/>
    </row>
    <row r="79" spans="1:7" ht="14.25">
      <c r="A79" s="21" t="s">
        <v>30</v>
      </c>
      <c r="B79" s="16"/>
      <c r="C79" s="16"/>
      <c r="D79" s="16"/>
      <c r="E79" s="16"/>
      <c r="F79" s="16"/>
      <c r="G79" s="16"/>
    </row>
    <row r="80" spans="1:7" ht="14.25">
      <c r="A80" s="21"/>
      <c r="B80" s="16"/>
      <c r="C80" s="16"/>
      <c r="D80" s="16"/>
      <c r="E80" s="16"/>
      <c r="F80" s="16"/>
      <c r="G80" s="16"/>
    </row>
    <row r="81" spans="1:7" ht="14.25" customHeight="1">
      <c r="A81" s="50" t="s">
        <v>34</v>
      </c>
      <c r="B81" s="50"/>
      <c r="C81" s="50"/>
      <c r="D81" s="50"/>
      <c r="E81" s="50"/>
      <c r="F81" s="50"/>
      <c r="G81" s="50"/>
    </row>
    <row r="82" spans="1:7" ht="14.25">
      <c r="A82" s="37"/>
      <c r="B82" s="16"/>
      <c r="C82" s="16"/>
      <c r="D82" s="16"/>
      <c r="E82" s="16"/>
      <c r="F82" s="16"/>
      <c r="G82" s="16"/>
    </row>
    <row r="83" spans="1:7" ht="15">
      <c r="A83" s="16" t="s">
        <v>35</v>
      </c>
      <c r="B83" s="16"/>
      <c r="C83" s="16"/>
      <c r="D83" s="16"/>
      <c r="E83" s="16"/>
      <c r="F83" s="16"/>
      <c r="G83" s="16"/>
    </row>
    <row r="84" spans="1:7" ht="14.25">
      <c r="A84" s="16"/>
      <c r="B84" s="16"/>
      <c r="C84" s="16"/>
      <c r="D84" s="16"/>
      <c r="E84" s="16"/>
      <c r="F84" s="16"/>
      <c r="G84" s="16"/>
    </row>
    <row r="85" spans="1:7" ht="14.25">
      <c r="A85" s="16"/>
      <c r="B85" s="16"/>
      <c r="C85" s="16"/>
      <c r="D85" s="16"/>
      <c r="E85" s="16"/>
      <c r="F85" s="16"/>
      <c r="G85" s="16"/>
    </row>
    <row r="86" spans="1:7" ht="14.25">
      <c r="A86" s="16"/>
      <c r="B86" s="16"/>
      <c r="C86" s="16"/>
      <c r="D86" s="16"/>
      <c r="E86" s="16"/>
      <c r="F86" s="16"/>
      <c r="G86" s="16"/>
    </row>
    <row r="87" spans="1:7" ht="14.25">
      <c r="A87" s="16"/>
      <c r="B87" s="16"/>
      <c r="C87" s="16"/>
      <c r="D87" s="16"/>
      <c r="E87" s="16"/>
      <c r="F87" s="16"/>
      <c r="G87" s="16"/>
    </row>
  </sheetData>
  <sheetProtection/>
  <mergeCells count="2">
    <mergeCell ref="B9:H9"/>
    <mergeCell ref="A81:G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headerFooter alignWithMargins="0">
    <oddFooter>&amp;LErziehungsdirektion des Kantons Bern - Doc 766358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9"/>
  <sheetViews>
    <sheetView workbookViewId="0" topLeftCell="A49">
      <selection activeCell="A38" sqref="A38"/>
    </sheetView>
  </sheetViews>
  <sheetFormatPr defaultColWidth="6.57421875" defaultRowHeight="12.75"/>
  <cols>
    <col min="1" max="1" width="49.28125" style="0" customWidth="1"/>
    <col min="2" max="8" width="15.421875" style="0" customWidth="1"/>
  </cols>
  <sheetData>
    <row r="2" ht="18">
      <c r="A2" s="9" t="s">
        <v>33</v>
      </c>
    </row>
    <row r="3" ht="18">
      <c r="A3" s="19" t="s">
        <v>16</v>
      </c>
    </row>
    <row r="5" ht="15.75" customHeight="1"/>
    <row r="6" spans="1:8" s="17" customFormat="1" ht="15.75" customHeight="1">
      <c r="A6" s="38" t="s">
        <v>23</v>
      </c>
      <c r="B6" s="39"/>
      <c r="C6" s="39"/>
      <c r="D6" s="39"/>
      <c r="E6" s="39"/>
      <c r="F6" s="39"/>
      <c r="G6" s="39"/>
      <c r="H6" s="39"/>
    </row>
    <row r="7" spans="1:8" s="17" customFormat="1" ht="12" customHeight="1">
      <c r="A7" s="38" t="s">
        <v>14</v>
      </c>
      <c r="B7" s="39"/>
      <c r="C7" s="39"/>
      <c r="D7" s="39"/>
      <c r="E7" s="39"/>
      <c r="F7" s="39"/>
      <c r="G7" s="39"/>
      <c r="H7" s="39"/>
    </row>
    <row r="8" ht="15.75" customHeight="1"/>
    <row r="9" spans="1:8" ht="93" customHeight="1">
      <c r="A9" s="18" t="s">
        <v>27</v>
      </c>
      <c r="B9" s="48" t="s">
        <v>9</v>
      </c>
      <c r="C9" s="51"/>
      <c r="D9" s="51"/>
      <c r="E9" s="51"/>
      <c r="F9" s="52"/>
      <c r="G9" s="52"/>
      <c r="H9" s="52"/>
    </row>
    <row r="10" spans="1:8" ht="15.75" customHeight="1" hidden="1">
      <c r="A10" s="2"/>
      <c r="B10" s="3">
        <v>2</v>
      </c>
      <c r="C10" s="3">
        <v>3</v>
      </c>
      <c r="D10" s="3">
        <v>4</v>
      </c>
      <c r="E10" s="3">
        <v>5</v>
      </c>
      <c r="F10" s="4">
        <v>6</v>
      </c>
      <c r="G10" s="4">
        <v>7</v>
      </c>
      <c r="H10" s="4">
        <v>8</v>
      </c>
    </row>
    <row r="11" spans="1:8" ht="15.75" customHeight="1" hidden="1">
      <c r="A11" s="12"/>
      <c r="B11" s="3"/>
      <c r="C11" s="3"/>
      <c r="D11" s="3"/>
      <c r="E11" s="3"/>
      <c r="F11" s="4"/>
      <c r="G11" s="4"/>
      <c r="H11" s="4"/>
    </row>
    <row r="12" spans="1:8" ht="15.75" customHeight="1">
      <c r="A12" s="5"/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6</v>
      </c>
    </row>
    <row r="13" spans="1:8" ht="15.75" customHeight="1">
      <c r="A13" s="5"/>
      <c r="B13" s="6"/>
      <c r="C13" s="6"/>
      <c r="D13" s="6"/>
      <c r="E13" s="6"/>
      <c r="F13" s="6"/>
      <c r="G13" s="6"/>
      <c r="H13" s="6"/>
    </row>
    <row r="14" spans="1:8" ht="14.25">
      <c r="A14" s="5">
        <v>37000</v>
      </c>
      <c r="B14" s="7">
        <f aca="true" t="shared" si="0" ref="B14:B46">IF((($B$51-$B$52)/($B$53-$B$54)*($A14-$B$54)+$B$52)&lt;=$B$52,$B$52,IF((($B$51-$B$52)/($B$53-$B$54)*($A14-$B$54)+$B$52)&gt;=$B$51,$B$51,(($B$51-$B$52)/($B$53-$B$54)*($A14-$B$54)+$B$52)))</f>
        <v>0.76</v>
      </c>
      <c r="C14" s="7">
        <f aca="true" t="shared" si="1" ref="C14:C46">IF((($B$51-$B$52)/($B$53-$B$54)*($A14-C$10*$B$55-$B$54)+$B$52)&lt;=$B$52,$B$52,IF((($B$51-$B$52)/($B$53-$B$54)*($A14-C$10*$B$55-$B$54)+$B$52)&gt;=$B$51,$B$51,(($B$51-$B$52)/($B$53-$B$54)*($A14-C$10*$B$55-$B$54)+$B$52)))</f>
        <v>0.76</v>
      </c>
      <c r="D14" s="7">
        <f aca="true" t="shared" si="2" ref="D14:D46">IF((($B$51-$B$52)/($B$53-$B$54)*($A14-D$10*$B$56-$B$54)+$B$52)&lt;=$B$52,$B$52,IF((($B$51-$B$52)/($B$53-$B$54)*($A14-D$10*$B$56-$B$54)+$B$52)&gt;=$B$51,$B$51,(($B$51-$B$52)/($B$53-$B$54)*($A14-D$10*$B$56-$B$54)+$B$52)))</f>
        <v>0.76</v>
      </c>
      <c r="E14" s="7">
        <f aca="true" t="shared" si="3" ref="E14:E46">IF((($B$51-$B$52)/($B$53-$B$54)*($A14-E$10*$B$57-$B$54)+$B$52)&lt;=$B$52,$B$52,IF((($B$51-$B$52)/($B$53-$B$54)*($A14-E$10*$B$57-$B$54)+$B$52)&gt;=$B$51,$B$51,(($B$51-$B$52)/($B$53-$B$54)*($A14-E$10*$B$57-$B$54)+$B$52)))</f>
        <v>0.76</v>
      </c>
      <c r="F14" s="7">
        <f aca="true" t="shared" si="4" ref="F14:H33">IF((($B$51-$B$52)/($B$53-$B$54)*($A14-F$10*$B$58-$B$54)+$B$52)&lt;=$B$52,$B$52,IF((($B$51-$B$52)/($B$53-$B$54)*($A14-F$10*$B$58-$B$54)+$B$52)&gt;=$B$51,$B$51,(($B$51-$B$52)/($B$53-$B$54)*($A14-F$10*$B$58-$B$54)+$B$52)))</f>
        <v>0.76</v>
      </c>
      <c r="G14" s="7">
        <f t="shared" si="4"/>
        <v>0.76</v>
      </c>
      <c r="H14" s="7">
        <f t="shared" si="4"/>
        <v>0.76</v>
      </c>
    </row>
    <row r="15" spans="1:8" ht="14.25">
      <c r="A15" s="5">
        <v>42000</v>
      </c>
      <c r="B15" s="7">
        <f t="shared" si="0"/>
        <v>0.76</v>
      </c>
      <c r="C15" s="7">
        <f t="shared" si="1"/>
        <v>0.76</v>
      </c>
      <c r="D15" s="7">
        <f t="shared" si="2"/>
        <v>0.76</v>
      </c>
      <c r="E15" s="7">
        <f t="shared" si="3"/>
        <v>0.76</v>
      </c>
      <c r="F15" s="7">
        <f t="shared" si="4"/>
        <v>0.76</v>
      </c>
      <c r="G15" s="7">
        <f t="shared" si="4"/>
        <v>0.76</v>
      </c>
      <c r="H15" s="7">
        <f t="shared" si="4"/>
        <v>0.76</v>
      </c>
    </row>
    <row r="16" spans="1:8" ht="14.25">
      <c r="A16" s="5">
        <v>47000</v>
      </c>
      <c r="B16" s="7">
        <f t="shared" si="0"/>
        <v>0.9403554684170148</v>
      </c>
      <c r="C16" s="7">
        <f t="shared" si="1"/>
        <v>0.76</v>
      </c>
      <c r="D16" s="7">
        <f t="shared" si="2"/>
        <v>0.76</v>
      </c>
      <c r="E16" s="7">
        <f t="shared" si="3"/>
        <v>0.76</v>
      </c>
      <c r="F16" s="7">
        <f t="shared" si="4"/>
        <v>0.76</v>
      </c>
      <c r="G16" s="7">
        <f t="shared" si="4"/>
        <v>0.76</v>
      </c>
      <c r="H16" s="7">
        <f t="shared" si="4"/>
        <v>0.76</v>
      </c>
    </row>
    <row r="17" spans="1:8" ht="14.25">
      <c r="A17" s="5">
        <v>52000</v>
      </c>
      <c r="B17" s="7">
        <f t="shared" si="0"/>
        <v>1.1641215582644275</v>
      </c>
      <c r="C17" s="7">
        <f t="shared" si="1"/>
        <v>0.76</v>
      </c>
      <c r="D17" s="7">
        <f t="shared" si="2"/>
        <v>0.76</v>
      </c>
      <c r="E17" s="7">
        <f t="shared" si="3"/>
        <v>0.76</v>
      </c>
      <c r="F17" s="7">
        <f t="shared" si="4"/>
        <v>0.76</v>
      </c>
      <c r="G17" s="7">
        <f t="shared" si="4"/>
        <v>0.76</v>
      </c>
      <c r="H17" s="7">
        <f t="shared" si="4"/>
        <v>0.76</v>
      </c>
    </row>
    <row r="18" spans="1:8" ht="14.25">
      <c r="A18" s="5">
        <v>57000</v>
      </c>
      <c r="B18" s="7">
        <f t="shared" si="0"/>
        <v>1.3878876481118403</v>
      </c>
      <c r="C18" s="7">
        <f t="shared" si="1"/>
        <v>0.8777009632597391</v>
      </c>
      <c r="D18" s="7">
        <f t="shared" si="2"/>
        <v>0.76</v>
      </c>
      <c r="E18" s="7">
        <f t="shared" si="3"/>
        <v>0.76</v>
      </c>
      <c r="F18" s="7">
        <f t="shared" si="4"/>
        <v>0.76</v>
      </c>
      <c r="G18" s="7">
        <f t="shared" si="4"/>
        <v>0.76</v>
      </c>
      <c r="H18" s="7">
        <f t="shared" si="4"/>
        <v>0.76</v>
      </c>
    </row>
    <row r="19" spans="1:8" ht="14.25">
      <c r="A19" s="5">
        <v>62000</v>
      </c>
      <c r="B19" s="7">
        <f t="shared" si="0"/>
        <v>1.6116537379592533</v>
      </c>
      <c r="C19" s="7">
        <f t="shared" si="1"/>
        <v>1.101467053107152</v>
      </c>
      <c r="D19" s="7">
        <f t="shared" si="2"/>
        <v>0.76</v>
      </c>
      <c r="E19" s="7">
        <f t="shared" si="3"/>
        <v>0.76</v>
      </c>
      <c r="F19" s="7">
        <f t="shared" si="4"/>
        <v>0.76</v>
      </c>
      <c r="G19" s="7">
        <f t="shared" si="4"/>
        <v>0.76</v>
      </c>
      <c r="H19" s="7">
        <f t="shared" si="4"/>
        <v>0.76</v>
      </c>
    </row>
    <row r="20" spans="1:8" ht="14.25">
      <c r="A20" s="5">
        <v>67000</v>
      </c>
      <c r="B20" s="7">
        <f t="shared" si="0"/>
        <v>1.835419827806666</v>
      </c>
      <c r="C20" s="7">
        <f t="shared" si="1"/>
        <v>1.325233142954565</v>
      </c>
      <c r="D20" s="7">
        <f t="shared" si="2"/>
        <v>0.7685031114142017</v>
      </c>
      <c r="E20" s="7">
        <f t="shared" si="3"/>
        <v>0.76</v>
      </c>
      <c r="F20" s="7">
        <f t="shared" si="4"/>
        <v>0.76</v>
      </c>
      <c r="G20" s="7">
        <f t="shared" si="4"/>
        <v>0.76</v>
      </c>
      <c r="H20" s="7">
        <f t="shared" si="4"/>
        <v>0.76</v>
      </c>
    </row>
    <row r="21" spans="1:8" ht="14.25">
      <c r="A21" s="5">
        <v>72000</v>
      </c>
      <c r="B21" s="7">
        <f t="shared" si="0"/>
        <v>2.059185917654079</v>
      </c>
      <c r="C21" s="7">
        <f t="shared" si="1"/>
        <v>1.5489992328019777</v>
      </c>
      <c r="D21" s="7">
        <f t="shared" si="2"/>
        <v>0.9922692012616146</v>
      </c>
      <c r="E21" s="7">
        <f t="shared" si="3"/>
        <v>0.76</v>
      </c>
      <c r="F21" s="7">
        <f t="shared" si="4"/>
        <v>0.76</v>
      </c>
      <c r="G21" s="7">
        <f t="shared" si="4"/>
        <v>0.76</v>
      </c>
      <c r="H21" s="7">
        <f t="shared" si="4"/>
        <v>0.76</v>
      </c>
    </row>
    <row r="22" spans="1:8" ht="14.25">
      <c r="A22" s="5">
        <v>77000</v>
      </c>
      <c r="B22" s="7">
        <f t="shared" si="0"/>
        <v>2.2829520075014917</v>
      </c>
      <c r="C22" s="7">
        <f t="shared" si="1"/>
        <v>1.7727653226493905</v>
      </c>
      <c r="D22" s="7">
        <f t="shared" si="2"/>
        <v>1.2160352911090273</v>
      </c>
      <c r="E22" s="7">
        <f t="shared" si="3"/>
        <v>0.76</v>
      </c>
      <c r="F22" s="7">
        <f t="shared" si="4"/>
        <v>0.76</v>
      </c>
      <c r="G22" s="7">
        <f t="shared" si="4"/>
        <v>0.76</v>
      </c>
      <c r="H22" s="7">
        <f t="shared" si="4"/>
        <v>0.76</v>
      </c>
    </row>
    <row r="23" spans="1:8" ht="14.25">
      <c r="A23" s="5">
        <v>82000</v>
      </c>
      <c r="B23" s="7">
        <f t="shared" si="0"/>
        <v>2.5067180973489047</v>
      </c>
      <c r="C23" s="7">
        <f t="shared" si="1"/>
        <v>1.9965314124968034</v>
      </c>
      <c r="D23" s="7">
        <f t="shared" si="2"/>
        <v>1.4398013809564403</v>
      </c>
      <c r="E23" s="7">
        <f t="shared" si="3"/>
        <v>0.9314048248231183</v>
      </c>
      <c r="F23" s="7">
        <f t="shared" si="4"/>
        <v>0.76</v>
      </c>
      <c r="G23" s="7">
        <f t="shared" si="4"/>
        <v>0.76</v>
      </c>
      <c r="H23" s="7">
        <f t="shared" si="4"/>
        <v>0.76</v>
      </c>
    </row>
    <row r="24" spans="1:8" ht="14.25">
      <c r="A24" s="5">
        <v>87000</v>
      </c>
      <c r="B24" s="7">
        <f t="shared" si="0"/>
        <v>2.7304841871963177</v>
      </c>
      <c r="C24" s="7">
        <f t="shared" si="1"/>
        <v>2.2202975023442164</v>
      </c>
      <c r="D24" s="7">
        <f t="shared" si="2"/>
        <v>1.663567470803853</v>
      </c>
      <c r="E24" s="7">
        <f t="shared" si="3"/>
        <v>1.1551709146705311</v>
      </c>
      <c r="F24" s="7">
        <f t="shared" si="4"/>
        <v>0.76</v>
      </c>
      <c r="G24" s="7">
        <f t="shared" si="4"/>
        <v>0.76</v>
      </c>
      <c r="H24" s="7">
        <f t="shared" si="4"/>
        <v>0.76</v>
      </c>
    </row>
    <row r="25" spans="1:8" ht="14.25">
      <c r="A25" s="5">
        <v>92000</v>
      </c>
      <c r="B25" s="7">
        <f t="shared" si="0"/>
        <v>2.95425027704373</v>
      </c>
      <c r="C25" s="7">
        <f t="shared" si="1"/>
        <v>2.444063592191629</v>
      </c>
      <c r="D25" s="7">
        <f t="shared" si="2"/>
        <v>1.887333560651266</v>
      </c>
      <c r="E25" s="7">
        <f t="shared" si="3"/>
        <v>1.3789370045179439</v>
      </c>
      <c r="F25" s="7">
        <f t="shared" si="4"/>
        <v>0.9188739237916631</v>
      </c>
      <c r="G25" s="7">
        <f t="shared" si="4"/>
        <v>0.76</v>
      </c>
      <c r="H25" s="7">
        <f t="shared" si="4"/>
        <v>0.76</v>
      </c>
    </row>
    <row r="26" spans="1:8" ht="14.25">
      <c r="A26" s="5">
        <v>97000</v>
      </c>
      <c r="B26" s="7">
        <f t="shared" si="0"/>
        <v>3.1780163668911428</v>
      </c>
      <c r="C26" s="7">
        <f t="shared" si="1"/>
        <v>2.667829682039042</v>
      </c>
      <c r="D26" s="7">
        <f t="shared" si="2"/>
        <v>2.1110996504986788</v>
      </c>
      <c r="E26" s="7">
        <f t="shared" si="3"/>
        <v>1.6027030943653569</v>
      </c>
      <c r="F26" s="7">
        <f t="shared" si="4"/>
        <v>1.142640013639076</v>
      </c>
      <c r="G26" s="7">
        <f t="shared" si="4"/>
        <v>0.8034106214303981</v>
      </c>
      <c r="H26" s="7">
        <f t="shared" si="4"/>
        <v>0.76</v>
      </c>
    </row>
    <row r="27" spans="1:8" ht="14.25">
      <c r="A27" s="5">
        <v>102000</v>
      </c>
      <c r="B27" s="7">
        <f t="shared" si="0"/>
        <v>3.401782456738556</v>
      </c>
      <c r="C27" s="7">
        <f t="shared" si="1"/>
        <v>2.891595771886455</v>
      </c>
      <c r="D27" s="7">
        <f t="shared" si="2"/>
        <v>2.3348657403460917</v>
      </c>
      <c r="E27" s="7">
        <f t="shared" si="3"/>
        <v>1.8264691842127696</v>
      </c>
      <c r="F27" s="7">
        <f t="shared" si="4"/>
        <v>1.3664061034864887</v>
      </c>
      <c r="G27" s="7">
        <f t="shared" si="4"/>
        <v>1.027176711277811</v>
      </c>
      <c r="H27" s="7">
        <f t="shared" si="4"/>
        <v>0.76</v>
      </c>
    </row>
    <row r="28" spans="1:8" ht="14.25">
      <c r="A28" s="5">
        <v>107000</v>
      </c>
      <c r="B28" s="7">
        <f t="shared" si="0"/>
        <v>3.6255485465859687</v>
      </c>
      <c r="C28" s="7">
        <f t="shared" si="1"/>
        <v>3.1153618617338674</v>
      </c>
      <c r="D28" s="7">
        <f t="shared" si="2"/>
        <v>2.5586318301935043</v>
      </c>
      <c r="E28" s="7">
        <f t="shared" si="3"/>
        <v>2.0502352740601824</v>
      </c>
      <c r="F28" s="7">
        <f t="shared" si="4"/>
        <v>1.5901721933339017</v>
      </c>
      <c r="G28" s="7">
        <f t="shared" si="4"/>
        <v>1.2509428011252237</v>
      </c>
      <c r="H28" s="7">
        <f t="shared" si="4"/>
        <v>0.911713408916546</v>
      </c>
    </row>
    <row r="29" spans="1:8" ht="14.25">
      <c r="A29" s="5">
        <v>112000</v>
      </c>
      <c r="B29" s="7">
        <f t="shared" si="0"/>
        <v>3.849314636433382</v>
      </c>
      <c r="C29" s="7">
        <f t="shared" si="1"/>
        <v>3.339127951581281</v>
      </c>
      <c r="D29" s="7">
        <f t="shared" si="2"/>
        <v>2.7823979200409177</v>
      </c>
      <c r="E29" s="7">
        <f t="shared" si="3"/>
        <v>2.2740013639075953</v>
      </c>
      <c r="F29" s="7">
        <f t="shared" si="4"/>
        <v>1.8139382831813144</v>
      </c>
      <c r="G29" s="7">
        <f t="shared" si="4"/>
        <v>1.4747088909726367</v>
      </c>
      <c r="H29" s="7">
        <f t="shared" si="4"/>
        <v>1.1354794987639587</v>
      </c>
    </row>
    <row r="30" spans="1:8" ht="14.25">
      <c r="A30" s="5">
        <v>117000</v>
      </c>
      <c r="B30" s="7">
        <f t="shared" si="0"/>
        <v>4.073080726280795</v>
      </c>
      <c r="C30" s="7">
        <f t="shared" si="1"/>
        <v>3.5628940414286934</v>
      </c>
      <c r="D30" s="7">
        <f t="shared" si="2"/>
        <v>3.00616400988833</v>
      </c>
      <c r="E30" s="7">
        <f t="shared" si="3"/>
        <v>2.4977674537550083</v>
      </c>
      <c r="F30" s="7">
        <f t="shared" si="4"/>
        <v>2.0377043730287276</v>
      </c>
      <c r="G30" s="7">
        <f t="shared" si="4"/>
        <v>1.6984749808200494</v>
      </c>
      <c r="H30" s="7">
        <f t="shared" si="4"/>
        <v>1.3592455886113717</v>
      </c>
    </row>
    <row r="31" spans="1:8" ht="14.25">
      <c r="A31" s="5">
        <v>122000</v>
      </c>
      <c r="B31" s="7">
        <f t="shared" si="0"/>
        <v>4.296846816128207</v>
      </c>
      <c r="C31" s="7">
        <f t="shared" si="1"/>
        <v>3.786660131276106</v>
      </c>
      <c r="D31" s="7">
        <f t="shared" si="2"/>
        <v>3.2299300997357427</v>
      </c>
      <c r="E31" s="7">
        <f t="shared" si="3"/>
        <v>2.721533543602421</v>
      </c>
      <c r="F31" s="7">
        <f t="shared" si="4"/>
        <v>2.26147046287614</v>
      </c>
      <c r="G31" s="7">
        <f t="shared" si="4"/>
        <v>1.9222410706674622</v>
      </c>
      <c r="H31" s="7">
        <f t="shared" si="4"/>
        <v>1.5830116784587844</v>
      </c>
    </row>
    <row r="32" spans="1:8" ht="14.25">
      <c r="A32" s="5">
        <v>127000</v>
      </c>
      <c r="B32" s="7">
        <f t="shared" si="0"/>
        <v>4.520612905975621</v>
      </c>
      <c r="C32" s="7">
        <f t="shared" si="1"/>
        <v>4.010426221123519</v>
      </c>
      <c r="D32" s="7">
        <f t="shared" si="2"/>
        <v>3.453696189583156</v>
      </c>
      <c r="E32" s="7">
        <f t="shared" si="3"/>
        <v>2.9452996334498334</v>
      </c>
      <c r="F32" s="7">
        <f t="shared" si="4"/>
        <v>2.4852365527235527</v>
      </c>
      <c r="G32" s="7">
        <f t="shared" si="4"/>
        <v>2.146007160514875</v>
      </c>
      <c r="H32" s="7">
        <f t="shared" si="4"/>
        <v>1.8067777683061972</v>
      </c>
    </row>
    <row r="33" spans="1:8" ht="14.25">
      <c r="A33" s="5">
        <v>132000</v>
      </c>
      <c r="B33" s="7">
        <f t="shared" si="0"/>
        <v>4.744378995823033</v>
      </c>
      <c r="C33" s="7">
        <f t="shared" si="1"/>
        <v>4.234192310970932</v>
      </c>
      <c r="D33" s="7">
        <f t="shared" si="2"/>
        <v>3.6774622794305687</v>
      </c>
      <c r="E33" s="7">
        <f t="shared" si="3"/>
        <v>3.169065723297247</v>
      </c>
      <c r="F33" s="7">
        <f t="shared" si="4"/>
        <v>2.709002642570966</v>
      </c>
      <c r="G33" s="7">
        <f t="shared" si="4"/>
        <v>2.3697732503622877</v>
      </c>
      <c r="H33" s="7">
        <f t="shared" si="4"/>
        <v>2.03054385815361</v>
      </c>
    </row>
    <row r="34" spans="1:8" ht="14.25">
      <c r="A34" s="5">
        <v>137000</v>
      </c>
      <c r="B34" s="7">
        <f t="shared" si="0"/>
        <v>4.968145085670446</v>
      </c>
      <c r="C34" s="7">
        <f t="shared" si="1"/>
        <v>4.457958400818344</v>
      </c>
      <c r="D34" s="7">
        <f t="shared" si="2"/>
        <v>3.9012283692779812</v>
      </c>
      <c r="E34" s="7">
        <f t="shared" si="3"/>
        <v>3.3928318131446593</v>
      </c>
      <c r="F34" s="7">
        <f aca="true" t="shared" si="5" ref="F34:H46">IF((($B$51-$B$52)/($B$53-$B$54)*($A34-F$10*$B$58-$B$54)+$B$52)&lt;=$B$52,$B$52,IF((($B$51-$B$52)/($B$53-$B$54)*($A34-F$10*$B$58-$B$54)+$B$52)&gt;=$B$51,$B$51,(($B$51-$B$52)/($B$53-$B$54)*($A34-F$10*$B$58-$B$54)+$B$52)))</f>
        <v>2.9327687324183787</v>
      </c>
      <c r="G34" s="7">
        <f t="shared" si="5"/>
        <v>2.593539340209701</v>
      </c>
      <c r="H34" s="7">
        <f t="shared" si="5"/>
        <v>2.2543099480010227</v>
      </c>
    </row>
    <row r="35" spans="1:8" ht="14.25">
      <c r="A35" s="5">
        <v>142000</v>
      </c>
      <c r="B35" s="7">
        <f t="shared" si="0"/>
        <v>5.191911175517858</v>
      </c>
      <c r="C35" s="7">
        <f t="shared" si="1"/>
        <v>4.681724490665758</v>
      </c>
      <c r="D35" s="7">
        <f t="shared" si="2"/>
        <v>4.124994459125395</v>
      </c>
      <c r="E35" s="7">
        <f t="shared" si="3"/>
        <v>3.6165979029920727</v>
      </c>
      <c r="F35" s="7">
        <f t="shared" si="5"/>
        <v>3.156534822265791</v>
      </c>
      <c r="G35" s="7">
        <f t="shared" si="5"/>
        <v>2.8173054300571136</v>
      </c>
      <c r="H35" s="7">
        <f t="shared" si="5"/>
        <v>2.478076037848436</v>
      </c>
    </row>
    <row r="36" spans="1:8" ht="14.25">
      <c r="A36" s="5">
        <v>147000</v>
      </c>
      <c r="B36" s="7">
        <f t="shared" si="0"/>
        <v>5.415677265365272</v>
      </c>
      <c r="C36" s="7">
        <f t="shared" si="1"/>
        <v>4.90549058051317</v>
      </c>
      <c r="D36" s="7">
        <f t="shared" si="2"/>
        <v>4.348760548972807</v>
      </c>
      <c r="E36" s="7">
        <f t="shared" si="3"/>
        <v>3.8403639928394853</v>
      </c>
      <c r="F36" s="7">
        <f t="shared" si="5"/>
        <v>3.3803009121132046</v>
      </c>
      <c r="G36" s="7">
        <f t="shared" si="5"/>
        <v>3.041071519904526</v>
      </c>
      <c r="H36" s="7">
        <f t="shared" si="5"/>
        <v>2.7018421276958486</v>
      </c>
    </row>
    <row r="37" spans="1:8" ht="14.25">
      <c r="A37" s="5">
        <v>152000</v>
      </c>
      <c r="B37" s="7">
        <f t="shared" si="0"/>
        <v>5.639443355212684</v>
      </c>
      <c r="C37" s="7">
        <f t="shared" si="1"/>
        <v>5.129256670360583</v>
      </c>
      <c r="D37" s="7">
        <f t="shared" si="2"/>
        <v>4.57252663882022</v>
      </c>
      <c r="E37" s="7">
        <f t="shared" si="3"/>
        <v>4.064130082686898</v>
      </c>
      <c r="F37" s="7">
        <f t="shared" si="5"/>
        <v>3.604067001960617</v>
      </c>
      <c r="G37" s="7">
        <f t="shared" si="5"/>
        <v>3.2648376097519396</v>
      </c>
      <c r="H37" s="7">
        <f t="shared" si="5"/>
        <v>2.925608217543261</v>
      </c>
    </row>
    <row r="38" spans="1:8" ht="14.25">
      <c r="A38" s="5">
        <v>157000</v>
      </c>
      <c r="B38" s="7">
        <f t="shared" si="0"/>
        <v>5.863209445060097</v>
      </c>
      <c r="C38" s="7">
        <f t="shared" si="1"/>
        <v>5.353022760207995</v>
      </c>
      <c r="D38" s="7">
        <f t="shared" si="2"/>
        <v>4.796292728667632</v>
      </c>
      <c r="E38" s="7">
        <f t="shared" si="3"/>
        <v>4.287896172534311</v>
      </c>
      <c r="F38" s="7">
        <f t="shared" si="5"/>
        <v>3.8278330918080297</v>
      </c>
      <c r="G38" s="7">
        <f t="shared" si="5"/>
        <v>3.488603699599352</v>
      </c>
      <c r="H38" s="7">
        <f t="shared" si="5"/>
        <v>3.1493743073906746</v>
      </c>
    </row>
    <row r="39" spans="1:8" ht="14.25">
      <c r="A39" s="5">
        <v>162000</v>
      </c>
      <c r="B39" s="7">
        <f t="shared" si="0"/>
        <v>6.01</v>
      </c>
      <c r="C39" s="7">
        <f t="shared" si="1"/>
        <v>5.576788850055409</v>
      </c>
      <c r="D39" s="7">
        <f t="shared" si="2"/>
        <v>5.020058818515046</v>
      </c>
      <c r="E39" s="7">
        <f t="shared" si="3"/>
        <v>4.511662262381724</v>
      </c>
      <c r="F39" s="7">
        <f t="shared" si="5"/>
        <v>4.051599181655443</v>
      </c>
      <c r="G39" s="7">
        <f t="shared" si="5"/>
        <v>3.7123697894467647</v>
      </c>
      <c r="H39" s="7">
        <f t="shared" si="5"/>
        <v>3.373140397238087</v>
      </c>
    </row>
    <row r="40" spans="1:8" ht="14.25">
      <c r="A40" s="5">
        <v>167000</v>
      </c>
      <c r="B40" s="7">
        <f t="shared" si="0"/>
        <v>6.01</v>
      </c>
      <c r="C40" s="7">
        <f t="shared" si="1"/>
        <v>5.800554939902821</v>
      </c>
      <c r="D40" s="7">
        <f t="shared" si="2"/>
        <v>5.243824908362458</v>
      </c>
      <c r="E40" s="7">
        <f t="shared" si="3"/>
        <v>4.735428352229136</v>
      </c>
      <c r="F40" s="7">
        <f t="shared" si="5"/>
        <v>4.275365271502856</v>
      </c>
      <c r="G40" s="7">
        <f t="shared" si="5"/>
        <v>3.936135879294178</v>
      </c>
      <c r="H40" s="7">
        <f t="shared" si="5"/>
        <v>3.5969064870854996</v>
      </c>
    </row>
    <row r="41" spans="1:8" ht="14.25">
      <c r="A41" s="5">
        <v>172000</v>
      </c>
      <c r="B41" s="7">
        <f t="shared" si="0"/>
        <v>6.01</v>
      </c>
      <c r="C41" s="7">
        <f t="shared" si="1"/>
        <v>6.01</v>
      </c>
      <c r="D41" s="7">
        <f t="shared" si="2"/>
        <v>5.467590998209871</v>
      </c>
      <c r="E41" s="7">
        <f t="shared" si="3"/>
        <v>4.959194442076549</v>
      </c>
      <c r="F41" s="7">
        <f t="shared" si="5"/>
        <v>4.499131361350268</v>
      </c>
      <c r="G41" s="7">
        <f t="shared" si="5"/>
        <v>4.159901969141591</v>
      </c>
      <c r="H41" s="7">
        <f t="shared" si="5"/>
        <v>3.820672576932913</v>
      </c>
    </row>
    <row r="42" spans="1:8" ht="14.25">
      <c r="A42" s="5">
        <v>177000</v>
      </c>
      <c r="B42" s="7">
        <f t="shared" si="0"/>
        <v>6.01</v>
      </c>
      <c r="C42" s="7">
        <f t="shared" si="1"/>
        <v>6.01</v>
      </c>
      <c r="D42" s="7">
        <f t="shared" si="2"/>
        <v>5.691357088057284</v>
      </c>
      <c r="E42" s="7">
        <f t="shared" si="3"/>
        <v>5.182960531923962</v>
      </c>
      <c r="F42" s="7">
        <f t="shared" si="5"/>
        <v>4.722897451197682</v>
      </c>
      <c r="G42" s="7">
        <f t="shared" si="5"/>
        <v>4.383668058989003</v>
      </c>
      <c r="H42" s="7">
        <f t="shared" si="5"/>
        <v>4.044438666780326</v>
      </c>
    </row>
    <row r="43" spans="1:8" ht="14.25">
      <c r="A43" s="5">
        <v>182000</v>
      </c>
      <c r="B43" s="7">
        <f t="shared" si="0"/>
        <v>6.01</v>
      </c>
      <c r="C43" s="7">
        <f t="shared" si="1"/>
        <v>6.01</v>
      </c>
      <c r="D43" s="7">
        <f t="shared" si="2"/>
        <v>5.915123177904697</v>
      </c>
      <c r="E43" s="7">
        <f t="shared" si="3"/>
        <v>5.406726621771375</v>
      </c>
      <c r="F43" s="7">
        <f t="shared" si="5"/>
        <v>4.946663541045094</v>
      </c>
      <c r="G43" s="7">
        <f t="shared" si="5"/>
        <v>4.6074341488364166</v>
      </c>
      <c r="H43" s="7">
        <f t="shared" si="5"/>
        <v>4.268204756627738</v>
      </c>
    </row>
    <row r="44" spans="1:8" ht="14.25">
      <c r="A44" s="5">
        <v>187000</v>
      </c>
      <c r="B44" s="7">
        <f t="shared" si="0"/>
        <v>6.01</v>
      </c>
      <c r="C44" s="7">
        <f t="shared" si="1"/>
        <v>6.01</v>
      </c>
      <c r="D44" s="7">
        <f t="shared" si="2"/>
        <v>6.01</v>
      </c>
      <c r="E44" s="7">
        <f t="shared" si="3"/>
        <v>5.630492711618787</v>
      </c>
      <c r="F44" s="7">
        <f t="shared" si="5"/>
        <v>5.170429630892507</v>
      </c>
      <c r="G44" s="7">
        <f t="shared" si="5"/>
        <v>4.831200238683829</v>
      </c>
      <c r="H44" s="7">
        <f t="shared" si="5"/>
        <v>4.4919708464751515</v>
      </c>
    </row>
    <row r="45" spans="1:8" ht="14.25">
      <c r="A45" s="5">
        <v>192000</v>
      </c>
      <c r="B45" s="7">
        <f t="shared" si="0"/>
        <v>6.01</v>
      </c>
      <c r="C45" s="7">
        <f t="shared" si="1"/>
        <v>6.01</v>
      </c>
      <c r="D45" s="7">
        <f t="shared" si="2"/>
        <v>6.01</v>
      </c>
      <c r="E45" s="7">
        <f t="shared" si="3"/>
        <v>5.854258801466201</v>
      </c>
      <c r="F45" s="7">
        <f t="shared" si="5"/>
        <v>5.39419572073992</v>
      </c>
      <c r="G45" s="7">
        <f t="shared" si="5"/>
        <v>5.054966328531242</v>
      </c>
      <c r="H45" s="7">
        <f t="shared" si="5"/>
        <v>4.715736936322564</v>
      </c>
    </row>
    <row r="46" spans="1:8" ht="14.25">
      <c r="A46" s="5">
        <v>197000</v>
      </c>
      <c r="B46" s="7">
        <f t="shared" si="0"/>
        <v>6.01</v>
      </c>
      <c r="C46" s="7">
        <f t="shared" si="1"/>
        <v>6.01</v>
      </c>
      <c r="D46" s="7">
        <f t="shared" si="2"/>
        <v>6.01</v>
      </c>
      <c r="E46" s="7">
        <f t="shared" si="3"/>
        <v>6.01</v>
      </c>
      <c r="F46" s="7">
        <f t="shared" si="5"/>
        <v>5.617961810587333</v>
      </c>
      <c r="G46" s="7">
        <f t="shared" si="5"/>
        <v>5.278732418378655</v>
      </c>
      <c r="H46" s="7">
        <f t="shared" si="5"/>
        <v>4.939503026169977</v>
      </c>
    </row>
    <row r="47" spans="1:8" ht="14.25">
      <c r="A47" s="1"/>
      <c r="B47" s="8"/>
      <c r="C47" s="8"/>
      <c r="D47" s="8"/>
      <c r="E47" s="8"/>
      <c r="F47" s="8"/>
      <c r="G47" s="8"/>
      <c r="H47" s="8"/>
    </row>
    <row r="48" spans="1:8" ht="14.25">
      <c r="A48" s="1"/>
      <c r="B48" s="8"/>
      <c r="C48" s="8"/>
      <c r="D48" s="8"/>
      <c r="E48" s="8"/>
      <c r="F48" s="8"/>
      <c r="G48" s="8"/>
      <c r="H48" s="8"/>
    </row>
    <row r="49" spans="1:8" ht="15">
      <c r="A49" s="40" t="s">
        <v>15</v>
      </c>
      <c r="B49" s="41"/>
      <c r="C49" s="41"/>
      <c r="D49" s="41"/>
      <c r="E49" s="41"/>
      <c r="F49" s="41"/>
      <c r="G49" s="41"/>
      <c r="H49" s="41"/>
    </row>
    <row r="50" spans="1:8" ht="14.25">
      <c r="A50" s="42"/>
      <c r="B50" s="41"/>
      <c r="C50" s="41"/>
      <c r="D50" s="41"/>
      <c r="E50" s="41"/>
      <c r="F50" s="41"/>
      <c r="G50" s="41"/>
      <c r="H50" s="41"/>
    </row>
    <row r="51" spans="1:8" ht="14.25">
      <c r="A51" s="24" t="s">
        <v>17</v>
      </c>
      <c r="B51" s="25">
        <v>6.01</v>
      </c>
      <c r="C51" s="23"/>
      <c r="D51" s="23"/>
      <c r="E51" s="23"/>
      <c r="F51" s="23"/>
      <c r="G51" s="23"/>
      <c r="H51" s="23"/>
    </row>
    <row r="52" spans="1:8" ht="14.25">
      <c r="A52" s="26" t="s">
        <v>18</v>
      </c>
      <c r="B52" s="27">
        <v>0.76</v>
      </c>
      <c r="C52" s="23"/>
      <c r="D52" s="23"/>
      <c r="E52" s="23"/>
      <c r="F52" s="23"/>
      <c r="G52" s="23"/>
      <c r="H52" s="23"/>
    </row>
    <row r="53" spans="1:9" ht="29.25" customHeight="1">
      <c r="A53" s="28" t="s">
        <v>19</v>
      </c>
      <c r="B53" s="29">
        <v>160280</v>
      </c>
      <c r="C53" s="23"/>
      <c r="D53" s="23"/>
      <c r="E53" s="23"/>
      <c r="F53" s="23"/>
      <c r="G53" s="30"/>
      <c r="H53" s="30"/>
      <c r="I53" s="10"/>
    </row>
    <row r="54" spans="1:9" s="13" customFormat="1" ht="14.25">
      <c r="A54" s="43" t="s">
        <v>20</v>
      </c>
      <c r="B54" s="27">
        <v>42970</v>
      </c>
      <c r="C54" s="44"/>
      <c r="D54" s="44"/>
      <c r="E54" s="44"/>
      <c r="F54" s="44"/>
      <c r="G54" s="45"/>
      <c r="H54" s="46"/>
      <c r="I54" s="14"/>
    </row>
    <row r="55" spans="1:9" ht="14.25">
      <c r="A55" s="26" t="s">
        <v>7</v>
      </c>
      <c r="B55" s="27">
        <v>3800</v>
      </c>
      <c r="C55" s="33" t="s">
        <v>10</v>
      </c>
      <c r="D55" s="33"/>
      <c r="E55" s="33"/>
      <c r="F55" s="23"/>
      <c r="G55" s="30"/>
      <c r="H55" s="32"/>
      <c r="I55" s="10"/>
    </row>
    <row r="56" spans="1:9" ht="14.25">
      <c r="A56" s="23"/>
      <c r="B56" s="29">
        <v>5960</v>
      </c>
      <c r="C56" s="33" t="s">
        <v>11</v>
      </c>
      <c r="D56" s="33"/>
      <c r="E56" s="33"/>
      <c r="F56" s="23"/>
      <c r="G56" s="30"/>
      <c r="H56" s="34"/>
      <c r="I56" s="10"/>
    </row>
    <row r="57" spans="1:9" ht="14.25">
      <c r="A57" s="23"/>
      <c r="B57" s="29">
        <v>7040</v>
      </c>
      <c r="C57" s="33" t="s">
        <v>12</v>
      </c>
      <c r="D57" s="33"/>
      <c r="E57" s="33"/>
      <c r="F57" s="23"/>
      <c r="G57" s="30"/>
      <c r="H57" s="32"/>
      <c r="I57" s="10"/>
    </row>
    <row r="58" spans="1:9" ht="14.25">
      <c r="A58" s="23"/>
      <c r="B58" s="29">
        <v>7580</v>
      </c>
      <c r="C58" s="33" t="s">
        <v>13</v>
      </c>
      <c r="D58" s="33"/>
      <c r="E58" s="33"/>
      <c r="F58" s="23"/>
      <c r="G58" s="30"/>
      <c r="H58" s="30"/>
      <c r="I58" s="10"/>
    </row>
    <row r="59" spans="1:8" ht="14.25">
      <c r="A59" s="42"/>
      <c r="B59" s="41"/>
      <c r="C59" s="41"/>
      <c r="D59" s="41"/>
      <c r="E59" s="41"/>
      <c r="F59" s="41"/>
      <c r="G59" s="41"/>
      <c r="H59" s="41"/>
    </row>
    <row r="60" spans="1:8" ht="14.25">
      <c r="A60" s="42"/>
      <c r="B60" s="41"/>
      <c r="C60" s="41"/>
      <c r="D60" s="41"/>
      <c r="E60" s="41"/>
      <c r="F60" s="41"/>
      <c r="G60" s="41"/>
      <c r="H60" s="41"/>
    </row>
    <row r="61" spans="1:8" ht="14.25">
      <c r="A61" s="42"/>
      <c r="B61" s="41"/>
      <c r="C61" s="41"/>
      <c r="D61" s="41"/>
      <c r="E61" s="41"/>
      <c r="F61" s="41"/>
      <c r="G61" s="41"/>
      <c r="H61" s="41"/>
    </row>
    <row r="62" spans="1:8" ht="14.25">
      <c r="A62" s="42"/>
      <c r="B62" s="41"/>
      <c r="C62" s="41"/>
      <c r="D62" s="41"/>
      <c r="E62" s="41"/>
      <c r="F62" s="41"/>
      <c r="G62" s="41"/>
      <c r="H62" s="41"/>
    </row>
    <row r="63" spans="1:8" ht="14.25">
      <c r="A63" s="42"/>
      <c r="B63" s="41"/>
      <c r="C63" s="41"/>
      <c r="D63" s="41"/>
      <c r="E63" s="41"/>
      <c r="F63" s="41"/>
      <c r="G63" s="41"/>
      <c r="H63" s="41"/>
    </row>
    <row r="64" spans="1:8" ht="14.25">
      <c r="A64" s="42"/>
      <c r="B64" s="41"/>
      <c r="C64" s="41"/>
      <c r="D64" s="41"/>
      <c r="E64" s="41"/>
      <c r="F64" s="41"/>
      <c r="G64" s="41"/>
      <c r="H64" s="41"/>
    </row>
    <row r="65" spans="1:8" ht="14.25">
      <c r="A65" s="42"/>
      <c r="B65" s="41"/>
      <c r="C65" s="41"/>
      <c r="D65" s="41"/>
      <c r="E65" s="41"/>
      <c r="F65" s="41"/>
      <c r="G65" s="41"/>
      <c r="H65" s="41"/>
    </row>
    <row r="66" spans="1:8" ht="14.25">
      <c r="A66" s="42"/>
      <c r="B66" s="41"/>
      <c r="C66" s="41"/>
      <c r="D66" s="41"/>
      <c r="E66" s="41"/>
      <c r="F66" s="41"/>
      <c r="G66" s="41"/>
      <c r="H66" s="41"/>
    </row>
    <row r="67" spans="1:8" ht="14.25">
      <c r="A67" s="42"/>
      <c r="B67" s="41"/>
      <c r="C67" s="41"/>
      <c r="D67" s="41"/>
      <c r="E67" s="41"/>
      <c r="F67" s="41"/>
      <c r="G67" s="41"/>
      <c r="H67" s="41"/>
    </row>
    <row r="68" spans="1:8" ht="14.25">
      <c r="A68" s="42"/>
      <c r="B68" s="41"/>
      <c r="C68" s="41"/>
      <c r="D68" s="41"/>
      <c r="E68" s="41"/>
      <c r="F68" s="41"/>
      <c r="G68" s="41"/>
      <c r="H68" s="41"/>
    </row>
    <row r="69" spans="1:8" ht="14.25">
      <c r="A69" s="42"/>
      <c r="B69" s="41"/>
      <c r="C69" s="41"/>
      <c r="D69" s="41"/>
      <c r="E69" s="41"/>
      <c r="F69" s="41"/>
      <c r="G69" s="41"/>
      <c r="H69" s="41"/>
    </row>
    <row r="70" spans="1:8" ht="14.25">
      <c r="A70" s="36" t="s">
        <v>29</v>
      </c>
      <c r="B70" s="41"/>
      <c r="C70" s="41"/>
      <c r="D70" s="41"/>
      <c r="E70" s="41"/>
      <c r="F70" s="41"/>
      <c r="G70" s="41"/>
      <c r="H70" s="41"/>
    </row>
    <row r="71" spans="1:8" ht="14.25">
      <c r="A71" s="47"/>
      <c r="B71" s="41"/>
      <c r="C71" s="41"/>
      <c r="D71" s="41"/>
      <c r="E71" s="41"/>
      <c r="F71" s="41"/>
      <c r="G71" s="41"/>
      <c r="H71" s="41"/>
    </row>
    <row r="72" spans="2:8" ht="14.25">
      <c r="B72" s="1"/>
      <c r="C72" s="1"/>
      <c r="D72" s="1"/>
      <c r="E72" s="1"/>
      <c r="F72" s="1"/>
      <c r="G72" s="1"/>
      <c r="H72" s="1"/>
    </row>
    <row r="73" spans="1:7" s="16" customFormat="1" ht="15">
      <c r="A73" s="15" t="s">
        <v>26</v>
      </c>
      <c r="B73" s="1"/>
      <c r="C73" s="1"/>
      <c r="D73" s="1"/>
      <c r="E73" s="1"/>
      <c r="F73" s="1"/>
      <c r="G73" s="1"/>
    </row>
    <row r="74" spans="1:7" s="16" customFormat="1" ht="15">
      <c r="A74" s="15"/>
      <c r="B74" s="1"/>
      <c r="C74" s="1"/>
      <c r="D74" s="1"/>
      <c r="E74" s="1"/>
      <c r="F74" s="1"/>
      <c r="G74" s="1"/>
    </row>
    <row r="75" spans="1:7" s="16" customFormat="1" ht="14.25">
      <c r="A75" s="20" t="s">
        <v>25</v>
      </c>
      <c r="B75" s="1"/>
      <c r="C75" s="1"/>
      <c r="D75" s="1"/>
      <c r="E75" s="1"/>
      <c r="F75" s="1"/>
      <c r="G75" s="1"/>
    </row>
    <row r="76" s="16" customFormat="1" ht="14.25">
      <c r="A76" s="16" t="s">
        <v>21</v>
      </c>
    </row>
    <row r="77" s="16" customFormat="1" ht="14.25">
      <c r="A77" s="16" t="s">
        <v>8</v>
      </c>
    </row>
    <row r="78" s="16" customFormat="1" ht="14.25"/>
    <row r="79" s="16" customFormat="1" ht="14.25">
      <c r="A79" s="21" t="s">
        <v>30</v>
      </c>
    </row>
    <row r="80" s="16" customFormat="1" ht="14.25">
      <c r="A80" s="21"/>
    </row>
    <row r="81" spans="1:7" s="16" customFormat="1" ht="14.25" customHeight="1">
      <c r="A81" s="50" t="s">
        <v>31</v>
      </c>
      <c r="B81" s="53"/>
      <c r="C81" s="53"/>
      <c r="D81" s="53"/>
      <c r="E81" s="53"/>
      <c r="F81" s="53"/>
      <c r="G81" s="53"/>
    </row>
    <row r="82" spans="1:7" ht="14.25">
      <c r="A82" s="37"/>
      <c r="B82" s="16"/>
      <c r="C82" s="16"/>
      <c r="D82" s="16"/>
      <c r="E82" s="16"/>
      <c r="F82" s="16"/>
      <c r="G82" s="16"/>
    </row>
    <row r="83" s="16" customFormat="1" ht="15">
      <c r="A83" s="16" t="s">
        <v>32</v>
      </c>
    </row>
    <row r="84" ht="15">
      <c r="A84" s="15"/>
    </row>
    <row r="89" ht="12.75">
      <c r="A89" s="11"/>
    </row>
  </sheetData>
  <sheetProtection/>
  <mergeCells count="2">
    <mergeCell ref="B9:H9"/>
    <mergeCell ref="A81:G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  <headerFooter alignWithMargins="0">
    <oddFooter>&amp;LErziehungsdirektion des Kantons Bern - Doc. 766358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Tarifberechnung ab 1.8.20172</dc:title>
  <dc:subject>Tagesschulen</dc:subject>
  <dc:creator>AKVB</dc:creator>
  <cp:keywords/>
  <dc:description/>
  <cp:lastModifiedBy>Chiara Giglio</cp:lastModifiedBy>
  <cp:lastPrinted>2015-12-16T16:02:21Z</cp:lastPrinted>
  <dcterms:created xsi:type="dcterms:W3CDTF">2011-11-01T15:07:06Z</dcterms:created>
  <dcterms:modified xsi:type="dcterms:W3CDTF">2017-05-30T12:35:28Z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